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2040" windowWidth="28800" windowHeight="18000" activeTab="0"/>
  </bookViews>
  <sheets>
    <sheet name="AcademicYear" sheetId="1" r:id="rId1"/>
  </sheets>
  <definedNames>
    <definedName name="month">'AcademicYear'!$E$4</definedName>
    <definedName name="monthNames">{"January","February","March","April","May","June","July","August","September","October","November","December"}</definedName>
    <definedName name="_xlnm.Print_Area" localSheetId="0">'AcademicYear'!$A$6:$AJ$42</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fullCalcOnLoad="1"/>
</workbook>
</file>

<file path=xl/comments1.xml><?xml version="1.0" encoding="utf-8"?>
<comments xmlns="http://schemas.openxmlformats.org/spreadsheetml/2006/main">
  <authors>
    <author>Jon</author>
  </authors>
  <commentList>
    <comment ref="AI2" authorId="0">
      <text>
        <r>
          <rPr>
            <b/>
            <u val="single"/>
            <sz val="8"/>
            <color indexed="8"/>
            <rFont val="Tahoma"/>
            <family val="2"/>
          </rPr>
          <t xml:space="preserve">Limited Use Policy
</t>
        </r>
        <r>
          <rPr>
            <sz val="8"/>
            <color indexed="8"/>
            <rFont val="Tahoma"/>
            <family val="2"/>
          </rPr>
          <t xml:space="preserve">You may make archival copies and customize the template (the "Software") for personal use only. This template or any document including or derived from this template </t>
        </r>
        <r>
          <rPr>
            <b/>
            <sz val="8"/>
            <color indexed="8"/>
            <rFont val="Tahoma"/>
            <family val="2"/>
          </rPr>
          <t>may NOT be sold, distributed, or placed on a public server such as the internet</t>
        </r>
        <r>
          <rPr>
            <sz val="8"/>
            <color indexed="8"/>
            <rFont val="Tahoma"/>
            <family val="2"/>
          </rPr>
          <t xml:space="preserve"> without the express written permission of Vertex42 LLC.
</t>
        </r>
        <r>
          <rPr>
            <b/>
            <u val="single"/>
            <sz val="8"/>
            <color indexed="8"/>
            <rFont val="Tahoma"/>
            <family val="2"/>
          </rPr>
          <t xml:space="preserve">
</t>
        </r>
        <r>
          <rPr>
            <b/>
            <u val="single"/>
            <sz val="8"/>
            <color indexed="8"/>
            <rFont val="Tahoma"/>
            <family val="2"/>
          </rPr>
          <t>No Warranties</t>
        </r>
        <r>
          <rPr>
            <b/>
            <sz val="8"/>
            <color indexed="8"/>
            <rFont val="Tahoma"/>
            <family val="2"/>
          </rPr>
          <t xml:space="preserve">
</t>
        </r>
        <r>
          <rPr>
            <sz val="8"/>
            <color indexed="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sz val="8"/>
            <color indexed="8"/>
            <rFont val="Tahoma"/>
            <family val="2"/>
          </rPr>
          <t xml:space="preserve">
</t>
        </r>
        <r>
          <rPr>
            <b/>
            <u val="single"/>
            <sz val="8"/>
            <color indexed="8"/>
            <rFont val="Tahoma"/>
            <family val="2"/>
          </rPr>
          <t>Limitation of Liability</t>
        </r>
        <r>
          <rPr>
            <sz val="8"/>
            <color indexed="8"/>
            <rFont val="Tahoma"/>
            <family val="2"/>
          </rPr>
          <t xml:space="preserve">
</t>
        </r>
        <r>
          <rPr>
            <sz val="8"/>
            <color indexed="8"/>
            <rFont val="Tahoma"/>
            <family val="2"/>
          </rPr>
          <t xml:space="preserve">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t>
        </r>
        <r>
          <rPr>
            <sz val="8"/>
            <color indexed="8"/>
            <rFont val="Tahoma"/>
            <family val="2"/>
          </rPr>
          <t xml:space="preserve">
</t>
        </r>
        <r>
          <rPr>
            <sz val="8"/>
            <color indexed="8"/>
            <rFont val="Tahoma"/>
            <family val="2"/>
          </rPr>
          <t xml:space="preserve">Somes states do not allow the limitation or exclusion of liability for incidental or consequential damages, so the above limitation may not apply to you.
</t>
        </r>
        <r>
          <rPr>
            <sz val="8"/>
            <color indexed="8"/>
            <rFont val="Tahoma"/>
            <family val="2"/>
          </rPr>
          <t xml:space="preserve">
</t>
        </r>
      </text>
    </comment>
  </commentList>
</comments>
</file>

<file path=xl/sharedStrings.xml><?xml version="1.0" encoding="utf-8"?>
<sst xmlns="http://schemas.openxmlformats.org/spreadsheetml/2006/main" count="16" uniqueCount="16">
  <si>
    <t>Month</t>
  </si>
  <si>
    <t>Year</t>
  </si>
  <si>
    <t>Start Day</t>
  </si>
  <si>
    <t>1: Sunday, 2: Monday</t>
  </si>
  <si>
    <t xml:space="preserve">Parent ELL Academy </t>
  </si>
  <si>
    <t xml:space="preserve">ACADEMIA PARA PADRES ELL   </t>
  </si>
  <si>
    <t xml:space="preserve">           November/noviembre 16, 2019 </t>
  </si>
  <si>
    <t xml:space="preserve">                      May/Mayo 16, 2020</t>
  </si>
  <si>
    <t>School Closed: No Classes</t>
  </si>
  <si>
    <t>First day of classes/Primer dia de Clases</t>
  </si>
  <si>
    <t>Class in Session/Dias de Clases</t>
  </si>
  <si>
    <t>Parent ELL Academy/Academia Para Padres ELL</t>
  </si>
  <si>
    <t>Events/Eventos</t>
  </si>
  <si>
    <t>Jan. 7th, 2020 (enero 7, 2020)</t>
  </si>
  <si>
    <t>Jan. 21, 2020 (enero 21, 2020)</t>
  </si>
  <si>
    <t>Apr. 14, 2020 (abril 14, 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</si>
</sst>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yy"/>
    <numFmt numFmtId="166" formatCode="mmm\ d"/>
    <numFmt numFmtId="167" formatCode="&quot;Yes&quot;;&quot;Yes&quot;;&quot;No&quot;"/>
    <numFmt numFmtId="168" formatCode="&quot;True&quot;;&quot;True&quot;;&quot;False&quot;"/>
    <numFmt numFmtId="169" formatCode="&quot;On&quot;;&quot;On&quot;;&quot;Off&quot;"/>
    <numFmt numFmtId="170" formatCode="[$€-2]\ #,##0.00_);[Red]\([$€-2]\ #,##0.00\)"/>
  </numFmts>
  <fonts count="86">
    <font>
      <sz val="10"/>
      <name val="Arial"/>
      <family val="2"/>
    </font>
    <font>
      <sz val="12"/>
      <color indexed="8"/>
      <name val="Century Schoolbook"/>
      <family val="2"/>
    </font>
    <font>
      <u val="single"/>
      <sz val="8"/>
      <color indexed="12"/>
      <name val="Verdana"/>
      <family val="2"/>
    </font>
    <font>
      <u val="single"/>
      <sz val="10"/>
      <color indexed="12"/>
      <name val="Verdan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val="single"/>
      <sz val="8"/>
      <color indexed="12"/>
      <name val="Arial"/>
      <family val="2"/>
    </font>
    <font>
      <b/>
      <sz val="12"/>
      <color indexed="9"/>
      <name val="Times New Roman"/>
      <family val="1"/>
    </font>
    <font>
      <b/>
      <sz val="9"/>
      <name val="Arial"/>
      <family val="2"/>
    </font>
    <font>
      <b/>
      <sz val="10"/>
      <name val="Arial"/>
      <family val="2"/>
    </font>
    <font>
      <sz val="12"/>
      <name val="Arial"/>
      <family val="2"/>
    </font>
    <font>
      <b/>
      <u val="single"/>
      <sz val="8"/>
      <color indexed="8"/>
      <name val="Tahoma"/>
      <family val="2"/>
    </font>
    <font>
      <sz val="8"/>
      <color indexed="8"/>
      <name val="Tahoma"/>
      <family val="2"/>
    </font>
    <font>
      <b/>
      <sz val="8"/>
      <color indexed="8"/>
      <name val="Tahoma"/>
      <family val="2"/>
    </font>
    <font>
      <sz val="9"/>
      <name val="Century Schoolbook"/>
      <family val="1"/>
    </font>
    <font>
      <sz val="10"/>
      <name val="Century Schoolbook"/>
      <family val="1"/>
    </font>
    <font>
      <b/>
      <sz val="16"/>
      <color indexed="60"/>
      <name val="Century Schoolbook"/>
      <family val="1"/>
    </font>
    <font>
      <b/>
      <sz val="10"/>
      <name val="Century Schoolbook"/>
      <family val="1"/>
    </font>
    <font>
      <sz val="10"/>
      <color indexed="60"/>
      <name val="Century Schoolbook"/>
      <family val="1"/>
    </font>
    <font>
      <sz val="8"/>
      <color indexed="23"/>
      <name val="Arial"/>
      <family val="2"/>
    </font>
    <font>
      <b/>
      <sz val="18"/>
      <color indexed="60"/>
      <name val="Century Schoolbook"/>
      <family val="1"/>
    </font>
    <font>
      <b/>
      <sz val="12"/>
      <color indexed="9"/>
      <name val="Century Schoolbook"/>
      <family val="1"/>
    </font>
    <font>
      <b/>
      <sz val="14"/>
      <color indexed="60"/>
      <name val="Century Schoolbook"/>
      <family val="1"/>
    </font>
    <font>
      <b/>
      <sz val="32"/>
      <color indexed="60"/>
      <name val="Century Schoolbook"/>
      <family val="1"/>
    </font>
    <font>
      <sz val="7"/>
      <color indexed="23"/>
      <name val="Arial"/>
      <family val="2"/>
    </font>
    <font>
      <u val="single"/>
      <sz val="10"/>
      <color indexed="55"/>
      <name val="Arial"/>
      <family val="2"/>
    </font>
    <font>
      <sz val="18"/>
      <color indexed="53"/>
      <name val="Century Schoolbook"/>
      <family val="2"/>
    </font>
    <font>
      <b/>
      <sz val="15"/>
      <color indexed="53"/>
      <name val="Century Schoolbook"/>
      <family val="2"/>
    </font>
    <font>
      <b/>
      <sz val="13"/>
      <color indexed="53"/>
      <name val="Century Schoolbook"/>
      <family val="2"/>
    </font>
    <font>
      <b/>
      <sz val="11"/>
      <color indexed="53"/>
      <name val="Century Schoolbook"/>
      <family val="2"/>
    </font>
    <font>
      <sz val="12"/>
      <color indexed="17"/>
      <name val="Century Schoolbook"/>
      <family val="2"/>
    </font>
    <font>
      <sz val="12"/>
      <color indexed="36"/>
      <name val="Century Schoolbook"/>
      <family val="2"/>
    </font>
    <font>
      <sz val="12"/>
      <color indexed="59"/>
      <name val="Century Schoolbook"/>
      <family val="2"/>
    </font>
    <font>
      <sz val="12"/>
      <color indexed="53"/>
      <name val="Century Schoolbook"/>
      <family val="2"/>
    </font>
    <font>
      <b/>
      <sz val="12"/>
      <color indexed="63"/>
      <name val="Century Schoolbook"/>
      <family val="2"/>
    </font>
    <font>
      <b/>
      <sz val="12"/>
      <color indexed="50"/>
      <name val="Century Schoolbook"/>
      <family val="2"/>
    </font>
    <font>
      <sz val="12"/>
      <color indexed="50"/>
      <name val="Century Schoolbook"/>
      <family val="2"/>
    </font>
    <font>
      <sz val="12"/>
      <color indexed="10"/>
      <name val="Century Schoolbook"/>
      <family val="2"/>
    </font>
    <font>
      <i/>
      <sz val="12"/>
      <color indexed="23"/>
      <name val="Century Schoolbook"/>
      <family val="2"/>
    </font>
    <font>
      <b/>
      <sz val="12"/>
      <color indexed="8"/>
      <name val="Century Schoolbook"/>
      <family val="2"/>
    </font>
    <font>
      <sz val="12"/>
      <color indexed="9"/>
      <name val="Century Schoolbook"/>
      <family val="2"/>
    </font>
    <font>
      <b/>
      <sz val="14"/>
      <color indexed="60"/>
      <name val="Century Schoolbook (Headings)"/>
      <family val="0"/>
    </font>
    <font>
      <b/>
      <sz val="11"/>
      <color indexed="30"/>
      <name val="Helvetica Neue"/>
      <family val="2"/>
    </font>
    <font>
      <b/>
      <sz val="14"/>
      <color indexed="60"/>
      <name val="Calibri"/>
      <family val="2"/>
    </font>
    <font>
      <b/>
      <sz val="8"/>
      <color indexed="8"/>
      <name val="Century Schoolbook (Body)"/>
      <family val="0"/>
    </font>
    <font>
      <b/>
      <sz val="10"/>
      <color indexed="60"/>
      <name val="Century Schoolbook"/>
      <family val="1"/>
    </font>
    <font>
      <b/>
      <sz val="11"/>
      <color indexed="60"/>
      <name val="Century Schoolbook (Body)"/>
      <family val="0"/>
    </font>
    <font>
      <b/>
      <sz val="9"/>
      <color indexed="60"/>
      <name val="Century Schoolbook (Body)"/>
      <family val="0"/>
    </font>
    <font>
      <sz val="12"/>
      <color theme="1"/>
      <name val="Century Schoolbook"/>
      <family val="2"/>
    </font>
    <font>
      <sz val="12"/>
      <color theme="0"/>
      <name val="Century Schoolbook"/>
      <family val="2"/>
    </font>
    <font>
      <sz val="12"/>
      <color rgb="FF9C0006"/>
      <name val="Century Schoolbook"/>
      <family val="2"/>
    </font>
    <font>
      <b/>
      <sz val="12"/>
      <color rgb="FFFA7D00"/>
      <name val="Century Schoolbook"/>
      <family val="2"/>
    </font>
    <font>
      <b/>
      <sz val="12"/>
      <color theme="0"/>
      <name val="Century Schoolbook"/>
      <family val="2"/>
    </font>
    <font>
      <i/>
      <sz val="12"/>
      <color rgb="FF7F7F7F"/>
      <name val="Century Schoolbook"/>
      <family val="2"/>
    </font>
    <font>
      <u val="single"/>
      <sz val="10"/>
      <color theme="11"/>
      <name val="Arial"/>
      <family val="2"/>
    </font>
    <font>
      <sz val="12"/>
      <color rgb="FF006100"/>
      <name val="Century Schoolbook"/>
      <family val="2"/>
    </font>
    <font>
      <b/>
      <sz val="15"/>
      <color theme="3"/>
      <name val="Century Schoolbook"/>
      <family val="2"/>
    </font>
    <font>
      <b/>
      <sz val="13"/>
      <color theme="3"/>
      <name val="Century Schoolbook"/>
      <family val="2"/>
    </font>
    <font>
      <b/>
      <sz val="11"/>
      <color theme="3"/>
      <name val="Century Schoolbook"/>
      <family val="2"/>
    </font>
    <font>
      <sz val="12"/>
      <color rgb="FF3F3F76"/>
      <name val="Century Schoolbook"/>
      <family val="2"/>
    </font>
    <font>
      <sz val="12"/>
      <color rgb="FFFA7D00"/>
      <name val="Century Schoolbook"/>
      <family val="2"/>
    </font>
    <font>
      <sz val="12"/>
      <color rgb="FF9C5700"/>
      <name val="Century Schoolbook"/>
      <family val="2"/>
    </font>
    <font>
      <b/>
      <sz val="12"/>
      <color rgb="FF3F3F3F"/>
      <name val="Century Schoolbook"/>
      <family val="2"/>
    </font>
    <font>
      <sz val="18"/>
      <color theme="3"/>
      <name val="Century Schoolbook"/>
      <family val="2"/>
    </font>
    <font>
      <b/>
      <sz val="12"/>
      <color theme="1"/>
      <name val="Century Schoolbook"/>
      <family val="2"/>
    </font>
    <font>
      <sz val="12"/>
      <color rgb="FFFF0000"/>
      <name val="Century Schoolbook"/>
      <family val="2"/>
    </font>
    <font>
      <b/>
      <sz val="16"/>
      <color theme="3" tint="-0.24997000396251678"/>
      <name val="Century Schoolbook"/>
      <family val="1"/>
    </font>
    <font>
      <sz val="10"/>
      <color theme="4" tint="-0.4999699890613556"/>
      <name val="Century Schoolbook"/>
      <family val="1"/>
    </font>
    <font>
      <b/>
      <sz val="11"/>
      <color rgb="FF0C61AB"/>
      <name val="Helvetica Neue"/>
      <family val="2"/>
    </font>
    <font>
      <b/>
      <sz val="14"/>
      <color rgb="FF1C2D4C"/>
      <name val="Calibri"/>
      <family val="2"/>
    </font>
    <font>
      <b/>
      <sz val="8"/>
      <color theme="1"/>
      <name val="Century Schoolbook (Body)"/>
      <family val="0"/>
    </font>
    <font>
      <b/>
      <sz val="10"/>
      <color theme="4" tint="-0.4999699890613556"/>
      <name val="Century Schoolbook"/>
      <family val="1"/>
    </font>
    <font>
      <b/>
      <sz val="11"/>
      <color theme="4" tint="-0.4999699890613556"/>
      <name val="Century Schoolbook (Body)"/>
      <family val="0"/>
    </font>
    <font>
      <b/>
      <sz val="9"/>
      <color theme="4" tint="-0.4999699890613556"/>
      <name val="Century Schoolbook (Body)"/>
      <family val="0"/>
    </font>
    <font>
      <sz val="7"/>
      <color theme="1" tint="0.34999001026153564"/>
      <name val="Arial"/>
      <family val="2"/>
    </font>
    <font>
      <b/>
      <sz val="32"/>
      <color theme="4" tint="-0.24997000396251678"/>
      <name val="Century Schoolbook"/>
      <family val="1"/>
    </font>
    <font>
      <sz val="8"/>
      <color theme="1" tint="0.49998000264167786"/>
      <name val="Arial"/>
      <family val="2"/>
    </font>
    <font>
      <b/>
      <sz val="18"/>
      <color theme="4" tint="-0.24997000396251678"/>
      <name val="Century Schoolbook"/>
      <family val="1"/>
    </font>
    <font>
      <b/>
      <sz val="14"/>
      <color theme="4" tint="-0.24997000396251678"/>
      <name val="Century Schoolbook (Headings)"/>
      <family val="0"/>
    </font>
    <font>
      <b/>
      <sz val="14"/>
      <color theme="4" tint="-0.24997000396251678"/>
      <name val="Century Schoolbook"/>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theme="4" tint="-0.24997000396251678"/>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border>
    <border>
      <left/>
      <right style="thin"/>
      <top/>
      <bottom/>
    </border>
    <border>
      <left/>
      <right/>
      <top style="thin"/>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right/>
      <top style="thin">
        <color indexed="55"/>
      </top>
      <bottom style="thin">
        <color indexed="55"/>
      </bottom>
    </border>
    <border>
      <left/>
      <right/>
      <top/>
      <bottom style="thin">
        <color indexed="55"/>
      </bottom>
    </border>
    <border>
      <left/>
      <right/>
      <top style="thin">
        <color indexed="55"/>
      </top>
      <bottom/>
    </border>
    <border>
      <left style="thin"/>
      <right/>
      <top style="thin"/>
      <bottom style="thin">
        <color indexed="55"/>
      </bottom>
    </border>
    <border>
      <left/>
      <right/>
      <top style="thin"/>
      <bottom style="thin">
        <color indexed="55"/>
      </bottom>
    </border>
    <border>
      <left/>
      <right style="thin"/>
      <top style="thin"/>
      <bottom style="thin">
        <color indexed="55"/>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6">
    <xf numFmtId="0" fontId="0" fillId="0" borderId="0" xfId="0" applyAlignment="1">
      <alignment/>
    </xf>
    <xf numFmtId="0" fontId="0" fillId="0" borderId="0" xfId="0" applyFill="1" applyAlignment="1">
      <alignment/>
    </xf>
    <xf numFmtId="0" fontId="4" fillId="0" borderId="0" xfId="0" applyFont="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7" fillId="0" borderId="0" xfId="0" applyFont="1" applyAlignment="1">
      <alignment horizontal="center"/>
    </xf>
    <xf numFmtId="0" fontId="5" fillId="0" borderId="0" xfId="0" applyFont="1" applyBorder="1" applyAlignment="1">
      <alignment vertical="center"/>
    </xf>
    <xf numFmtId="0" fontId="0" fillId="0" borderId="14" xfId="0" applyBorder="1" applyAlignment="1">
      <alignment/>
    </xf>
    <xf numFmtId="0" fontId="0" fillId="33" borderId="0" xfId="0" applyFill="1" applyAlignment="1">
      <alignment/>
    </xf>
    <xf numFmtId="0" fontId="10" fillId="34" borderId="0" xfId="0" applyFont="1" applyFill="1" applyBorder="1" applyAlignment="1" applyProtection="1">
      <alignment horizontal="left" vertical="center"/>
      <protection/>
    </xf>
    <xf numFmtId="0" fontId="0" fillId="33" borderId="0" xfId="0" applyFill="1" applyBorder="1" applyAlignment="1">
      <alignment/>
    </xf>
    <xf numFmtId="0" fontId="9" fillId="33" borderId="0" xfId="0" applyFont="1" applyFill="1" applyBorder="1" applyAlignment="1">
      <alignment horizontal="center"/>
    </xf>
    <xf numFmtId="0" fontId="2" fillId="33" borderId="0" xfId="53" applyFont="1" applyFill="1" applyAlignment="1" applyProtection="1">
      <alignment horizontal="right"/>
      <protection/>
    </xf>
    <xf numFmtId="0" fontId="6" fillId="33" borderId="0" xfId="0" applyFont="1" applyFill="1" applyAlignment="1">
      <alignment/>
    </xf>
    <xf numFmtId="164" fontId="4" fillId="0" borderId="15" xfId="0" applyNumberFormat="1" applyFont="1" applyBorder="1" applyAlignment="1">
      <alignment horizontal="center"/>
    </xf>
    <xf numFmtId="164" fontId="4" fillId="0" borderId="16" xfId="0" applyNumberFormat="1" applyFont="1" applyBorder="1" applyAlignment="1">
      <alignment horizontal="center"/>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164" fontId="4" fillId="0" borderId="19" xfId="0" applyNumberFormat="1" applyFont="1" applyBorder="1" applyAlignment="1">
      <alignment horizontal="center"/>
    </xf>
    <xf numFmtId="164" fontId="4" fillId="0" borderId="20" xfId="0" applyNumberFormat="1" applyFont="1" applyBorder="1" applyAlignment="1">
      <alignment horizontal="center"/>
    </xf>
    <xf numFmtId="0" fontId="0" fillId="0" borderId="14" xfId="0" applyFill="1" applyBorder="1" applyAlignment="1">
      <alignment/>
    </xf>
    <xf numFmtId="0" fontId="11" fillId="33" borderId="0" xfId="53" applyFont="1" applyFill="1" applyBorder="1" applyAlignment="1" applyProtection="1">
      <alignment horizontal="left"/>
      <protection/>
    </xf>
    <xf numFmtId="0" fontId="19" fillId="35" borderId="12" xfId="0" applyFont="1" applyFill="1" applyBorder="1" applyAlignment="1">
      <alignment horizontal="center" shrinkToFit="1"/>
    </xf>
    <xf numFmtId="0" fontId="19" fillId="35" borderId="0" xfId="0" applyFont="1" applyFill="1" applyBorder="1" applyAlignment="1">
      <alignment horizontal="center" shrinkToFit="1"/>
    </xf>
    <xf numFmtId="0" fontId="19" fillId="35" borderId="13" xfId="0" applyFont="1" applyFill="1" applyBorder="1" applyAlignment="1">
      <alignment horizontal="center" shrinkToFit="1"/>
    </xf>
    <xf numFmtId="0" fontId="19" fillId="0" borderId="0" xfId="0" applyFont="1" applyAlignment="1">
      <alignment shrinkToFit="1"/>
    </xf>
    <xf numFmtId="0" fontId="20" fillId="0" borderId="0" xfId="0" applyFont="1" applyAlignment="1">
      <alignment shrinkToFit="1"/>
    </xf>
    <xf numFmtId="0" fontId="71" fillId="34" borderId="0" xfId="0" applyFont="1" applyFill="1" applyBorder="1" applyAlignment="1" applyProtection="1">
      <alignment horizontal="left" vertical="center"/>
      <protection/>
    </xf>
    <xf numFmtId="0" fontId="20" fillId="33" borderId="0" xfId="0" applyFont="1" applyFill="1" applyAlignment="1">
      <alignment/>
    </xf>
    <xf numFmtId="0" fontId="22" fillId="33" borderId="0" xfId="0" applyFont="1" applyFill="1" applyAlignment="1">
      <alignment horizontal="left"/>
    </xf>
    <xf numFmtId="166" fontId="72" fillId="0" borderId="21" xfId="0" applyNumberFormat="1" applyFont="1" applyFill="1" applyBorder="1" applyAlignment="1">
      <alignment horizontal="left"/>
    </xf>
    <xf numFmtId="0" fontId="72" fillId="0" borderId="21" xfId="0" applyFont="1" applyFill="1" applyBorder="1" applyAlignment="1">
      <alignment/>
    </xf>
    <xf numFmtId="0" fontId="0" fillId="0" borderId="0" xfId="0" applyFont="1" applyAlignment="1">
      <alignment horizontal="left" vertical="top"/>
    </xf>
    <xf numFmtId="164" fontId="0" fillId="0" borderId="15" xfId="0" applyNumberFormat="1" applyFont="1" applyBorder="1" applyAlignment="1">
      <alignment horizontal="left" vertical="top"/>
    </xf>
    <xf numFmtId="0" fontId="73" fillId="0" borderId="0" xfId="0" applyFont="1" applyAlignment="1">
      <alignment horizontal="left" vertical="top"/>
    </xf>
    <xf numFmtId="0" fontId="74" fillId="0" borderId="0" xfId="0" applyFont="1" applyAlignment="1">
      <alignment/>
    </xf>
    <xf numFmtId="0" fontId="0" fillId="0" borderId="0" xfId="0" applyAlignment="1">
      <alignment horizontal="left"/>
    </xf>
    <xf numFmtId="0" fontId="15" fillId="0" borderId="0" xfId="0" applyFont="1" applyAlignment="1">
      <alignment/>
    </xf>
    <xf numFmtId="0" fontId="14" fillId="0" borderId="0" xfId="0" applyFont="1" applyAlignment="1">
      <alignment/>
    </xf>
    <xf numFmtId="166" fontId="75" fillId="0" borderId="21" xfId="0" applyNumberFormat="1" applyFont="1" applyFill="1" applyBorder="1" applyAlignment="1">
      <alignment horizontal="left"/>
    </xf>
    <xf numFmtId="0" fontId="76" fillId="0" borderId="21" xfId="0" applyFont="1" applyFill="1" applyBorder="1" applyAlignment="1">
      <alignment/>
    </xf>
    <xf numFmtId="0" fontId="76" fillId="0" borderId="22" xfId="0" applyFont="1" applyFill="1" applyBorder="1" applyAlignment="1">
      <alignment horizontal="left"/>
    </xf>
    <xf numFmtId="0" fontId="0" fillId="0" borderId="13" xfId="0" applyFill="1" applyBorder="1" applyAlignment="1">
      <alignment horizontal="left"/>
    </xf>
    <xf numFmtId="166" fontId="72" fillId="36" borderId="21" xfId="0" applyNumberFormat="1" applyFont="1" applyFill="1" applyBorder="1" applyAlignment="1">
      <alignment horizontal="left"/>
    </xf>
    <xf numFmtId="0" fontId="72" fillId="37" borderId="21" xfId="0" applyFont="1" applyFill="1" applyBorder="1" applyAlignment="1">
      <alignment/>
    </xf>
    <xf numFmtId="0" fontId="77" fillId="36" borderId="21" xfId="0" applyFont="1" applyFill="1" applyBorder="1" applyAlignment="1">
      <alignment horizontal="right"/>
    </xf>
    <xf numFmtId="166" fontId="76" fillId="37" borderId="21" xfId="0" applyNumberFormat="1" applyFont="1" applyFill="1" applyBorder="1" applyAlignment="1">
      <alignment horizontal="left"/>
    </xf>
    <xf numFmtId="166" fontId="78" fillId="0" borderId="22" xfId="0" applyNumberFormat="1" applyFont="1" applyFill="1" applyBorder="1" applyAlignment="1">
      <alignment horizontal="left"/>
    </xf>
    <xf numFmtId="166" fontId="76" fillId="0" borderId="21" xfId="0" applyNumberFormat="1" applyFont="1" applyFill="1" applyBorder="1" applyAlignment="1">
      <alignment horizontal="left"/>
    </xf>
    <xf numFmtId="0" fontId="14" fillId="0" borderId="0" xfId="0" applyFont="1" applyAlignment="1">
      <alignment/>
    </xf>
    <xf numFmtId="0" fontId="13" fillId="0" borderId="0" xfId="0" applyFont="1" applyAlignment="1">
      <alignment/>
    </xf>
    <xf numFmtId="0" fontId="79" fillId="0" borderId="23" xfId="53" applyFont="1" applyBorder="1" applyAlignment="1" applyProtection="1">
      <alignment horizontal="center"/>
      <protection/>
    </xf>
    <xf numFmtId="165" fontId="26" fillId="38" borderId="24" xfId="0" applyNumberFormat="1" applyFont="1" applyFill="1" applyBorder="1" applyAlignment="1">
      <alignment horizontal="center" vertical="center"/>
    </xf>
    <xf numFmtId="165" fontId="26" fillId="38" borderId="25" xfId="0" applyNumberFormat="1" applyFont="1" applyFill="1" applyBorder="1" applyAlignment="1">
      <alignment horizontal="center" vertical="center"/>
    </xf>
    <xf numFmtId="165" fontId="26" fillId="38" borderId="26" xfId="0" applyNumberFormat="1" applyFont="1" applyFill="1" applyBorder="1" applyAlignment="1">
      <alignment horizontal="center" vertical="center"/>
    </xf>
    <xf numFmtId="0" fontId="80" fillId="0" borderId="0" xfId="0" applyFont="1" applyAlignment="1">
      <alignment horizontal="center" vertical="center"/>
    </xf>
    <xf numFmtId="0" fontId="81" fillId="0" borderId="27" xfId="0" applyFont="1" applyBorder="1" applyAlignment="1">
      <alignment horizontal="center"/>
    </xf>
    <xf numFmtId="0" fontId="81" fillId="0" borderId="28" xfId="0" applyFont="1" applyBorder="1" applyAlignment="1">
      <alignment horizontal="center"/>
    </xf>
    <xf numFmtId="0" fontId="81" fillId="0" borderId="29" xfId="0" applyFont="1" applyBorder="1" applyAlignment="1">
      <alignment horizontal="center"/>
    </xf>
    <xf numFmtId="0" fontId="8" fillId="33" borderId="0" xfId="0" applyFont="1" applyFill="1" applyBorder="1" applyAlignment="1">
      <alignment horizontal="right"/>
    </xf>
    <xf numFmtId="0" fontId="20" fillId="0" borderId="30" xfId="0" applyFont="1" applyFill="1" applyBorder="1" applyAlignment="1">
      <alignment horizontal="center"/>
    </xf>
    <xf numFmtId="0" fontId="20" fillId="0" borderId="31" xfId="0" applyFont="1" applyFill="1" applyBorder="1" applyAlignment="1">
      <alignment horizontal="center"/>
    </xf>
    <xf numFmtId="0" fontId="20" fillId="0" borderId="32" xfId="0" applyFont="1" applyFill="1" applyBorder="1" applyAlignment="1">
      <alignment horizontal="center"/>
    </xf>
    <xf numFmtId="0" fontId="22" fillId="33" borderId="28" xfId="0" applyFont="1" applyFill="1" applyBorder="1" applyAlignment="1">
      <alignment horizontal="center"/>
    </xf>
    <xf numFmtId="0" fontId="82" fillId="0" borderId="0" xfId="0" applyFont="1" applyFill="1" applyAlignment="1">
      <alignment horizontal="center" vertical="center"/>
    </xf>
    <xf numFmtId="165" fontId="12" fillId="38" borderId="24" xfId="0" applyNumberFormat="1" applyFont="1" applyFill="1" applyBorder="1" applyAlignment="1">
      <alignment horizontal="center" vertical="center"/>
    </xf>
    <xf numFmtId="165" fontId="12" fillId="38" borderId="25" xfId="0" applyNumberFormat="1" applyFont="1" applyFill="1" applyBorder="1" applyAlignment="1">
      <alignment horizontal="center" vertical="center"/>
    </xf>
    <xf numFmtId="165" fontId="12" fillId="38" borderId="26" xfId="0" applyNumberFormat="1" applyFont="1" applyFill="1" applyBorder="1" applyAlignment="1">
      <alignment horizontal="center" vertical="center"/>
    </xf>
    <xf numFmtId="0" fontId="83" fillId="0" borderId="0" xfId="0" applyFont="1" applyAlignment="1">
      <alignment horizontal="center" vertical="center"/>
    </xf>
    <xf numFmtId="0" fontId="82" fillId="0" borderId="0" xfId="0" applyFont="1" applyAlignment="1">
      <alignment horizontal="center" vertical="center"/>
    </xf>
    <xf numFmtId="0" fontId="84" fillId="0" borderId="28" xfId="0" applyFont="1" applyBorder="1" applyAlignment="1">
      <alignment horizontal="center"/>
    </xf>
    <xf numFmtId="164" fontId="4" fillId="39" borderId="17" xfId="0" applyNumberFormat="1" applyFont="1" applyFill="1" applyBorder="1" applyAlignment="1">
      <alignment horizontal="center"/>
    </xf>
    <xf numFmtId="164" fontId="4" fillId="37" borderId="16" xfId="0" applyNumberFormat="1" applyFont="1" applyFill="1" applyBorder="1" applyAlignment="1">
      <alignment horizontal="center"/>
    </xf>
    <xf numFmtId="164" fontId="4" fillId="36" borderId="16"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font>
      <fill>
        <patternFill>
          <bgColor theme="4" tint="0.5999600291252136"/>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K44"/>
  <sheetViews>
    <sheetView showGridLines="0" tabSelected="1" zoomScalePageLayoutView="0" workbookViewId="0" topLeftCell="A1">
      <selection activeCell="K30" sqref="K30"/>
    </sheetView>
  </sheetViews>
  <sheetFormatPr defaultColWidth="8.8515625" defaultRowHeight="12.75"/>
  <cols>
    <col min="1" max="33" width="3.00390625" style="0" customWidth="1"/>
    <col min="34" max="34" width="7.7109375" style="0" customWidth="1"/>
    <col min="35" max="35" width="19.7109375" style="0" customWidth="1"/>
    <col min="36" max="36" width="3.140625" style="0" customWidth="1"/>
  </cols>
  <sheetData>
    <row r="1" spans="1:36" ht="23.25" customHeight="1">
      <c r="A1" s="29" t="s">
        <v>11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2.75">
      <c r="A2" s="23"/>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61"/>
      <c r="AJ2" s="61"/>
    </row>
    <row r="3" spans="1:36" ht="12.75">
      <c r="A3" s="65" t="s">
        <v>1</v>
      </c>
      <c r="B3" s="65"/>
      <c r="C3" s="65"/>
      <c r="D3" s="13"/>
      <c r="E3" s="65" t="s">
        <v>0</v>
      </c>
      <c r="F3" s="65"/>
      <c r="G3" s="65"/>
      <c r="H3" s="10"/>
      <c r="I3" s="31" t="s">
        <v>2</v>
      </c>
      <c r="J3" s="30"/>
      <c r="K3" s="10"/>
      <c r="L3" s="10"/>
      <c r="M3" s="10"/>
      <c r="N3" s="10"/>
      <c r="O3" s="10"/>
      <c r="P3" s="10"/>
      <c r="Q3" s="10"/>
      <c r="R3" s="10"/>
      <c r="S3" s="10"/>
      <c r="T3" s="14"/>
      <c r="U3" s="10"/>
      <c r="V3" s="10"/>
      <c r="W3" s="10"/>
      <c r="X3" s="10"/>
      <c r="Y3" s="10"/>
      <c r="Z3" s="10"/>
      <c r="AA3" s="10"/>
      <c r="AB3" s="10"/>
      <c r="AC3" s="10"/>
      <c r="AD3" s="10"/>
      <c r="AE3" s="10"/>
      <c r="AF3" s="10"/>
      <c r="AG3" s="10"/>
      <c r="AH3" s="10"/>
      <c r="AI3" s="10"/>
      <c r="AJ3" s="10"/>
    </row>
    <row r="4" spans="1:36" ht="12.75">
      <c r="A4" s="62">
        <v>2019</v>
      </c>
      <c r="B4" s="63"/>
      <c r="C4" s="64"/>
      <c r="D4" s="13"/>
      <c r="E4" s="62">
        <v>9</v>
      </c>
      <c r="F4" s="63"/>
      <c r="G4" s="64"/>
      <c r="H4" s="10"/>
      <c r="I4" s="62">
        <v>1</v>
      </c>
      <c r="J4" s="63"/>
      <c r="K4" s="64"/>
      <c r="L4" s="15" t="s">
        <v>3</v>
      </c>
      <c r="M4" s="10"/>
      <c r="N4" s="10"/>
      <c r="O4" s="10"/>
      <c r="P4" s="10"/>
      <c r="Q4" s="10"/>
      <c r="R4" s="10"/>
      <c r="S4" s="10"/>
      <c r="T4" s="14"/>
      <c r="U4" s="10"/>
      <c r="V4" s="10"/>
      <c r="W4" s="10"/>
      <c r="X4" s="10"/>
      <c r="Y4" s="10"/>
      <c r="Z4" s="10"/>
      <c r="AA4" s="10"/>
      <c r="AB4" s="10"/>
      <c r="AC4" s="10"/>
      <c r="AD4" s="10"/>
      <c r="AE4" s="10"/>
      <c r="AF4" s="10"/>
      <c r="AG4" s="10"/>
      <c r="AH4" s="10"/>
      <c r="AI4" s="10"/>
      <c r="AJ4" s="10"/>
    </row>
    <row r="5" spans="1:36" ht="12.7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36" ht="29.25" customHeight="1">
      <c r="A6" s="66" t="s">
        <v>4</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G6" s="1"/>
      <c r="AH6" s="1"/>
      <c r="AI6" s="7"/>
      <c r="AJ6" s="1"/>
    </row>
    <row r="7" spans="9:36" ht="39.75">
      <c r="I7" s="57" t="str">
        <f>year&amp;"-"&amp;(year+1)</f>
        <v>2019-2020</v>
      </c>
      <c r="J7" s="57"/>
      <c r="K7" s="57"/>
      <c r="L7" s="57"/>
      <c r="M7" s="57"/>
      <c r="N7" s="57"/>
      <c r="O7" s="57"/>
      <c r="P7" s="57"/>
      <c r="Q7" s="57"/>
      <c r="R7" s="57"/>
      <c r="S7" s="57"/>
      <c r="T7" s="57"/>
      <c r="U7" s="57"/>
      <c r="V7" s="57"/>
      <c r="W7" s="57"/>
      <c r="AG7" s="72" t="s">
        <v>12</v>
      </c>
      <c r="AH7" s="72"/>
      <c r="AI7" s="72"/>
      <c r="AJ7" s="72"/>
    </row>
    <row r="8" spans="1:36" ht="15.75" customHeight="1">
      <c r="A8" s="54">
        <f>DATE(year,month,1)</f>
        <v>43709</v>
      </c>
      <c r="B8" s="55"/>
      <c r="C8" s="55"/>
      <c r="D8" s="55"/>
      <c r="E8" s="55"/>
      <c r="F8" s="55"/>
      <c r="G8" s="56"/>
      <c r="H8" s="8"/>
      <c r="I8" s="70" t="s">
        <v>5</v>
      </c>
      <c r="J8" s="71"/>
      <c r="K8" s="71"/>
      <c r="L8" s="71"/>
      <c r="M8" s="71"/>
      <c r="N8" s="71"/>
      <c r="O8" s="71"/>
      <c r="P8" s="71"/>
      <c r="Q8" s="71"/>
      <c r="R8" s="71"/>
      <c r="S8" s="71"/>
      <c r="T8" s="71"/>
      <c r="U8" s="71"/>
      <c r="V8" s="71"/>
      <c r="W8" s="71"/>
      <c r="Y8" s="67">
        <f>DATE(YEAR(A8+35),MONTH(A8+35),1)</f>
        <v>43739</v>
      </c>
      <c r="Z8" s="68"/>
      <c r="AA8" s="68"/>
      <c r="AB8" s="68"/>
      <c r="AC8" s="68"/>
      <c r="AD8" s="68"/>
      <c r="AE8" s="69"/>
      <c r="AG8" s="3"/>
      <c r="AH8" s="22"/>
      <c r="AI8" s="9"/>
      <c r="AJ8" s="4"/>
    </row>
    <row r="9" spans="1:37" ht="12.75" customHeight="1">
      <c r="A9" s="24" t="str">
        <f>CHOOSE(1+MOD(startday+1-2,7),"Su","M","Tu","W","Th","F","Sa")</f>
        <v>Su</v>
      </c>
      <c r="B9" s="25" t="str">
        <f>CHOOSE(1+MOD(startday+2-2,7),"Su","M","Tu","W","Th","F","Sa")</f>
        <v>M</v>
      </c>
      <c r="C9" s="25" t="str">
        <f>CHOOSE(1+MOD(startday+3-2,7),"Su","M","Tu","W","Th","F","Sa")</f>
        <v>Tu</v>
      </c>
      <c r="D9" s="25" t="str">
        <f>CHOOSE(1+MOD(startday+4-2,7),"Su","M","Tu","W","Th","F","Sa")</f>
        <v>W</v>
      </c>
      <c r="E9" s="25" t="str">
        <f>CHOOSE(1+MOD(startday+5-2,7),"Su","M","Tu","W","Th","F","Sa")</f>
        <v>Th</v>
      </c>
      <c r="F9" s="25" t="str">
        <f>CHOOSE(1+MOD(startday+6-2,7),"Su","M","Tu","W","Th","F","Sa")</f>
        <v>F</v>
      </c>
      <c r="G9" s="26" t="str">
        <f>CHOOSE(1+MOD(startday+7-2,7),"Su","M","Tu","W","Th","F","Sa")</f>
        <v>Sa</v>
      </c>
      <c r="H9" s="2"/>
      <c r="I9" s="71"/>
      <c r="J9" s="71"/>
      <c r="K9" s="71"/>
      <c r="L9" s="71"/>
      <c r="M9" s="71"/>
      <c r="N9" s="71"/>
      <c r="O9" s="71"/>
      <c r="P9" s="71"/>
      <c r="Q9" s="71"/>
      <c r="R9" s="71"/>
      <c r="S9" s="71"/>
      <c r="T9" s="71"/>
      <c r="U9" s="71"/>
      <c r="V9" s="71"/>
      <c r="W9" s="71"/>
      <c r="Y9" s="24" t="str">
        <f>CHOOSE(1+MOD(startday+1-2,7),"Su","M","Tu","W","Th","F","Sa")</f>
        <v>Su</v>
      </c>
      <c r="Z9" s="25" t="str">
        <f>CHOOSE(1+MOD(startday+2-2,7),"Su","M","Tu","W","Th","F","Sa")</f>
        <v>M</v>
      </c>
      <c r="AA9" s="25" t="str">
        <f>CHOOSE(1+MOD(startday+3-2,7),"Su","M","Tu","W","Th","F","Sa")</f>
        <v>Tu</v>
      </c>
      <c r="AB9" s="25" t="str">
        <f>CHOOSE(1+MOD(startday+4-2,7),"Su","M","Tu","W","Th","F","Sa")</f>
        <v>W</v>
      </c>
      <c r="AC9" s="25" t="str">
        <f>CHOOSE(1+MOD(startday+5-2,7),"Su","M","Tu","W","Th","F","Sa")</f>
        <v>Th</v>
      </c>
      <c r="AD9" s="25" t="str">
        <f>CHOOSE(1+MOD(startday+6-2,7),"Su","M","Tu","W","Th","F","Sa")</f>
        <v>F</v>
      </c>
      <c r="AE9" s="26" t="str">
        <f>CHOOSE(1+MOD(startday+7-2,7),"Su","M","Tu","W","Th","F","Sa")</f>
        <v>Sa</v>
      </c>
      <c r="AG9" s="5" t="s">
        <v>9</v>
      </c>
      <c r="AH9" s="49"/>
      <c r="AI9" s="43"/>
      <c r="AJ9" s="44"/>
      <c r="AK9" s="38"/>
    </row>
    <row r="10" spans="1:36" ht="18.75">
      <c r="A10" s="16">
        <f>IF(WEEKDAY(A8,1)=startday,A8,"")</f>
        <v>43709</v>
      </c>
      <c r="B10" s="17">
        <f>IF(A10="",IF(WEEKDAY(A8,1)=MOD(startday,7)+1,A8,""),A10+1)</f>
        <v>43710</v>
      </c>
      <c r="C10" s="17">
        <f>IF(B10="",IF(WEEKDAY(A8,1)=MOD(startday+1,7)+1,A8,""),B10+1)</f>
        <v>43711</v>
      </c>
      <c r="D10" s="17">
        <f>IF(C10="",IF(WEEKDAY(A8,1)=MOD(startday+2,7)+1,A8,""),C10+1)</f>
        <v>43712</v>
      </c>
      <c r="E10" s="17">
        <f>IF(D10="",IF(WEEKDAY(A8,1)=MOD(startday+3,7)+1,A8,""),D10+1)</f>
        <v>43713</v>
      </c>
      <c r="F10" s="17">
        <f>IF(E10="",IF(WEEKDAY(A8,1)=MOD(startday+4,7)+1,A8,""),E10+1)</f>
        <v>43714</v>
      </c>
      <c r="G10" s="18">
        <f>IF(F10="",IF(WEEKDAY(A8,1)=MOD(startday+5,7)+1,A8,""),F10+1)</f>
        <v>43715</v>
      </c>
      <c r="H10" s="36"/>
      <c r="I10" s="37" t="s">
        <v>6</v>
      </c>
      <c r="J10" s="37"/>
      <c r="K10" s="51"/>
      <c r="L10" s="51"/>
      <c r="M10" s="51"/>
      <c r="N10" s="51"/>
      <c r="O10" s="51"/>
      <c r="P10" s="51"/>
      <c r="Q10" s="52"/>
      <c r="R10" s="51"/>
      <c r="S10" s="51"/>
      <c r="T10" s="51"/>
      <c r="U10" s="51"/>
      <c r="V10" s="51"/>
      <c r="W10" s="34"/>
      <c r="X10" s="34"/>
      <c r="Y10" s="35">
        <f>IF(WEEKDAY(Y8,1)=startday,Y8,"")</f>
      </c>
      <c r="Z10" s="17">
        <f>IF(Y10="",IF(WEEKDAY(Y8,1)=MOD(startday,7)+1,Y8,""),Y10+1)</f>
      </c>
      <c r="AA10" s="17">
        <f>IF(Z10="",IF(WEEKDAY(Y8,1)=MOD(startday+1,7)+1,Y8,""),Z10+1)</f>
        <v>43739</v>
      </c>
      <c r="AB10" s="17">
        <f>IF(AA10="",IF(WEEKDAY(Y8,1)=MOD(startday+2,7)+1,Y8,""),AA10+1)</f>
        <v>43740</v>
      </c>
      <c r="AC10" s="17">
        <f>IF(AB10="",IF(WEEKDAY(Y8,1)=MOD(startday+3,7)+1,Y8,""),AB10+1)</f>
        <v>43741</v>
      </c>
      <c r="AD10" s="17">
        <f>IF(AC10="",IF(WEEKDAY(Y8,1)=MOD(startday+4,7)+1,Y8,""),AC10+1)</f>
        <v>43742</v>
      </c>
      <c r="AE10" s="18">
        <f>IF(AD10="",IF(WEEKDAY(Y8,1)=MOD(startday+5,7)+1,Y8,""),AD10+1)</f>
        <v>43743</v>
      </c>
      <c r="AG10" s="5"/>
      <c r="AH10" s="41" t="s">
        <v>13</v>
      </c>
      <c r="AI10" s="33"/>
      <c r="AJ10" s="6"/>
    </row>
    <row r="11" spans="1:36" ht="15">
      <c r="A11" s="16">
        <f>IF(G10="","",IF(MONTH(G10+1)&lt;&gt;MONTH(G10),"",G10+1))</f>
        <v>43716</v>
      </c>
      <c r="B11" s="17">
        <f aca="true" t="shared" si="0" ref="B11:G11">IF(A11="","",IF(MONTH(A11+1)&lt;&gt;MONTH(A11),"",A11+1))</f>
        <v>43717</v>
      </c>
      <c r="C11" s="17">
        <f t="shared" si="0"/>
        <v>43718</v>
      </c>
      <c r="D11" s="17">
        <f t="shared" si="0"/>
        <v>43719</v>
      </c>
      <c r="E11" s="17">
        <f t="shared" si="0"/>
        <v>43720</v>
      </c>
      <c r="F11" s="17">
        <f t="shared" si="0"/>
        <v>43721</v>
      </c>
      <c r="G11" s="18">
        <f t="shared" si="0"/>
        <v>43722</v>
      </c>
      <c r="H11" s="2"/>
      <c r="I11" s="39" t="s">
        <v>7</v>
      </c>
      <c r="K11" s="40"/>
      <c r="L11" s="40"/>
      <c r="M11" s="40"/>
      <c r="N11" s="40"/>
      <c r="O11" s="40"/>
      <c r="P11" s="40"/>
      <c r="Q11" s="40"/>
      <c r="R11" s="40"/>
      <c r="S11" s="40"/>
      <c r="T11" s="40"/>
      <c r="U11" s="40"/>
      <c r="V11" s="40"/>
      <c r="Y11" s="16">
        <f>IF(AE10="","",IF(MONTH(AE10+1)&lt;&gt;MONTH(AE10),"",AE10+1))</f>
        <v>43744</v>
      </c>
      <c r="Z11" s="17">
        <f aca="true" t="shared" si="1" ref="Z11:AE11">IF(Y11="","",IF(MONTH(Y11+1)&lt;&gt;MONTH(Y11),"",Y11+1))</f>
        <v>43745</v>
      </c>
      <c r="AA11" s="17">
        <f t="shared" si="1"/>
        <v>43746</v>
      </c>
      <c r="AB11" s="17">
        <f t="shared" si="1"/>
        <v>43747</v>
      </c>
      <c r="AC11" s="17">
        <f t="shared" si="1"/>
        <v>43748</v>
      </c>
      <c r="AD11" s="17">
        <f t="shared" si="1"/>
        <v>43749</v>
      </c>
      <c r="AE11" s="18">
        <f t="shared" si="1"/>
        <v>43750</v>
      </c>
      <c r="AG11" s="5"/>
      <c r="AH11" s="48" t="s">
        <v>10</v>
      </c>
      <c r="AI11" s="46"/>
      <c r="AJ11" s="6"/>
    </row>
    <row r="12" spans="1:36" ht="12.75">
      <c r="A12" s="16">
        <f>IF(G11="","",IF(MONTH(G11+1)&lt;&gt;MONTH(G11),"",G11+1))</f>
        <v>43723</v>
      </c>
      <c r="B12" s="17">
        <f aca="true" t="shared" si="2" ref="B12:G15">IF(A12="","",IF(MONTH(A12+1)&lt;&gt;MONTH(A12),"",A12+1))</f>
        <v>43724</v>
      </c>
      <c r="C12" s="17">
        <f t="shared" si="2"/>
        <v>43725</v>
      </c>
      <c r="D12" s="17">
        <f t="shared" si="2"/>
        <v>43726</v>
      </c>
      <c r="E12" s="17">
        <f t="shared" si="2"/>
        <v>43727</v>
      </c>
      <c r="F12" s="17">
        <f t="shared" si="2"/>
        <v>43728</v>
      </c>
      <c r="G12" s="18">
        <f t="shared" si="2"/>
        <v>43729</v>
      </c>
      <c r="Y12" s="16"/>
      <c r="Z12" s="17"/>
      <c r="AA12" s="17"/>
      <c r="AB12" s="17">
        <f aca="true" t="shared" si="3" ref="AB12:AE15">IF(AA12="","",IF(MONTH(AA12+1)&lt;&gt;MONTH(AA12),"",AA12+1))</f>
      </c>
      <c r="AC12" s="17">
        <f t="shared" si="3"/>
      </c>
      <c r="AD12" s="17">
        <f t="shared" si="3"/>
      </c>
      <c r="AE12" s="18">
        <f t="shared" si="3"/>
      </c>
      <c r="AG12" s="5"/>
      <c r="AH12" s="32"/>
      <c r="AI12" s="33"/>
      <c r="AJ12" s="6"/>
    </row>
    <row r="13" spans="1:36" ht="14.25">
      <c r="A13" s="16">
        <f>IF(G12="","",IF(MONTH(G12+1)&lt;&gt;MONTH(G12),"",G12+1))</f>
        <v>43730</v>
      </c>
      <c r="B13" s="17">
        <f t="shared" si="2"/>
        <v>43731</v>
      </c>
      <c r="C13" s="17">
        <f t="shared" si="2"/>
        <v>43732</v>
      </c>
      <c r="D13" s="17">
        <f t="shared" si="2"/>
        <v>43733</v>
      </c>
      <c r="E13" s="17">
        <f t="shared" si="2"/>
        <v>43734</v>
      </c>
      <c r="F13" s="17">
        <f t="shared" si="2"/>
        <v>43735</v>
      </c>
      <c r="G13" s="18">
        <f t="shared" si="2"/>
        <v>43736</v>
      </c>
      <c r="P13" s="2"/>
      <c r="Y13" s="16">
        <f>IF(AE12="","",IF(MONTH(AE12+1)&lt;&gt;MONTH(AE12),"",AE12+1))</f>
      </c>
      <c r="Z13" s="17">
        <f aca="true" t="shared" si="4" ref="Z13:AA15">IF(Y13="","",IF(MONTH(Y13+1)&lt;&gt;MONTH(Y13),"",Y13+1))</f>
      </c>
      <c r="AA13" s="17">
        <f t="shared" si="4"/>
      </c>
      <c r="AB13" s="17">
        <f t="shared" si="3"/>
      </c>
      <c r="AC13" s="17">
        <f t="shared" si="3"/>
      </c>
      <c r="AD13" s="17">
        <f t="shared" si="3"/>
      </c>
      <c r="AE13" s="18">
        <f t="shared" si="3"/>
      </c>
      <c r="AG13" s="5"/>
      <c r="AH13" s="45"/>
      <c r="AI13" s="47" t="s">
        <v>8</v>
      </c>
      <c r="AJ13" s="6"/>
    </row>
    <row r="14" spans="1:36" ht="12.75">
      <c r="A14" s="16">
        <f>IF(G13="","",IF(MONTH(G13+1)&lt;&gt;MONTH(G13),"",G13+1))</f>
        <v>43737</v>
      </c>
      <c r="B14" s="17">
        <f t="shared" si="2"/>
        <v>43738</v>
      </c>
      <c r="C14" s="17">
        <f t="shared" si="2"/>
      </c>
      <c r="D14" s="17">
        <f t="shared" si="2"/>
      </c>
      <c r="E14" s="17">
        <f t="shared" si="2"/>
      </c>
      <c r="F14" s="17">
        <f t="shared" si="2"/>
      </c>
      <c r="G14" s="18">
        <f t="shared" si="2"/>
      </c>
      <c r="H14" s="2"/>
      <c r="P14" s="2"/>
      <c r="Y14" s="16">
        <f>IF(AE13="","",IF(MONTH(AE13+1)&lt;&gt;MONTH(AE13),"",AE13+1))</f>
      </c>
      <c r="Z14" s="17">
        <f t="shared" si="4"/>
      </c>
      <c r="AA14" s="17">
        <f t="shared" si="4"/>
      </c>
      <c r="AB14" s="17">
        <f t="shared" si="3"/>
      </c>
      <c r="AC14" s="17">
        <f t="shared" si="3"/>
      </c>
      <c r="AD14" s="17">
        <f t="shared" si="3"/>
      </c>
      <c r="AE14" s="18">
        <f t="shared" si="3"/>
      </c>
      <c r="AG14" s="5"/>
      <c r="AH14" s="50" t="s">
        <v>14</v>
      </c>
      <c r="AI14" s="42"/>
      <c r="AJ14" s="6"/>
    </row>
    <row r="15" spans="1:36" ht="12.75">
      <c r="A15" s="19">
        <f>IF(G14="","",IF(MONTH(G14+1)&lt;&gt;MONTH(G14),"",G14+1))</f>
      </c>
      <c r="B15" s="20">
        <f t="shared" si="2"/>
      </c>
      <c r="C15" s="20">
        <f t="shared" si="2"/>
      </c>
      <c r="D15" s="20">
        <f t="shared" si="2"/>
      </c>
      <c r="E15" s="20">
        <f t="shared" si="2"/>
      </c>
      <c r="F15" s="20">
        <f t="shared" si="2"/>
      </c>
      <c r="G15" s="21">
        <f t="shared" si="2"/>
      </c>
      <c r="H15" s="2"/>
      <c r="P15" s="2"/>
      <c r="Y15" s="19">
        <f>IF(AE14="","",IF(MONTH(AE14+1)&lt;&gt;MONTH(AE14),"",AE14+1))</f>
      </c>
      <c r="Z15" s="20">
        <f t="shared" si="4"/>
      </c>
      <c r="AA15" s="20">
        <f t="shared" si="4"/>
      </c>
      <c r="AB15" s="20">
        <f t="shared" si="3"/>
      </c>
      <c r="AC15" s="20">
        <f t="shared" si="3"/>
      </c>
      <c r="AD15" s="20">
        <f t="shared" si="3"/>
      </c>
      <c r="AE15" s="21">
        <f t="shared" si="3"/>
      </c>
      <c r="AG15" s="5"/>
      <c r="AH15" s="50" t="s">
        <v>15</v>
      </c>
      <c r="AI15" s="42"/>
      <c r="AJ15" s="6"/>
    </row>
    <row r="16" spans="33:36" ht="12.75">
      <c r="AG16" s="5"/>
      <c r="AH16" s="50"/>
      <c r="AI16" s="42"/>
      <c r="AJ16" s="6"/>
    </row>
    <row r="17" spans="1:36" ht="15">
      <c r="A17" s="54">
        <f>DATE(YEAR(Y8+35),MONTH(Y8+35),1)</f>
        <v>43770</v>
      </c>
      <c r="B17" s="55"/>
      <c r="C17" s="55"/>
      <c r="D17" s="55"/>
      <c r="E17" s="55"/>
      <c r="F17" s="55"/>
      <c r="G17" s="56"/>
      <c r="H17" s="8"/>
      <c r="I17" s="54">
        <f>DATE(YEAR(A17+35),MONTH(A17+35),1)</f>
        <v>43800</v>
      </c>
      <c r="J17" s="55"/>
      <c r="K17" s="55"/>
      <c r="L17" s="55"/>
      <c r="M17" s="55"/>
      <c r="N17" s="55"/>
      <c r="O17" s="56"/>
      <c r="P17" s="8"/>
      <c r="Q17" s="54">
        <f>DATE(YEAR(I17+35),MONTH(I17+35),1)</f>
        <v>43831</v>
      </c>
      <c r="R17" s="55"/>
      <c r="S17" s="55"/>
      <c r="T17" s="55"/>
      <c r="U17" s="55"/>
      <c r="V17" s="55"/>
      <c r="W17" s="56"/>
      <c r="Y17" s="54">
        <f>DATE(YEAR(Q17+35),MONTH(Q17+35),1)</f>
        <v>43862</v>
      </c>
      <c r="Z17" s="55"/>
      <c r="AA17" s="55"/>
      <c r="AB17" s="55"/>
      <c r="AC17" s="55"/>
      <c r="AD17" s="55"/>
      <c r="AE17" s="56"/>
      <c r="AG17" s="5"/>
      <c r="AH17" s="50"/>
      <c r="AI17" s="42"/>
      <c r="AJ17" s="6"/>
    </row>
    <row r="18" spans="1:36" ht="13.5">
      <c r="A18" s="24" t="str">
        <f>CHOOSE(1+MOD(startday+1-2,7),"Su","M","Tu","W","Th","F","Sa")</f>
        <v>Su</v>
      </c>
      <c r="B18" s="25" t="str">
        <f>CHOOSE(1+MOD(startday+2-2,7),"Su","M","Tu","W","Th","F","Sa")</f>
        <v>M</v>
      </c>
      <c r="C18" s="25" t="str">
        <f>CHOOSE(1+MOD(startday+3-2,7),"Su","M","Tu","W","Th","F","Sa")</f>
        <v>Tu</v>
      </c>
      <c r="D18" s="25" t="str">
        <f>CHOOSE(1+MOD(startday+4-2,7),"Su","M","Tu","W","Th","F","Sa")</f>
        <v>W</v>
      </c>
      <c r="E18" s="25" t="str">
        <f>CHOOSE(1+MOD(startday+5-2,7),"Su","M","Tu","W","Th","F","Sa")</f>
        <v>Th</v>
      </c>
      <c r="F18" s="25" t="str">
        <f>CHOOSE(1+MOD(startday+6-2,7),"Su","M","Tu","W","Th","F","Sa")</f>
        <v>F</v>
      </c>
      <c r="G18" s="26" t="str">
        <f>CHOOSE(1+MOD(startday+7-2,7),"Su","M","Tu","W","Th","F","Sa")</f>
        <v>Sa</v>
      </c>
      <c r="H18" s="27"/>
      <c r="I18" s="24" t="str">
        <f>CHOOSE(1+MOD(startday+1-2,7),"Su","M","Tu","W","Th","F","Sa")</f>
        <v>Su</v>
      </c>
      <c r="J18" s="25" t="str">
        <f>CHOOSE(1+MOD(startday+2-2,7),"Su","M","Tu","W","Th","F","Sa")</f>
        <v>M</v>
      </c>
      <c r="K18" s="25" t="str">
        <f>CHOOSE(1+MOD(startday+3-2,7),"Su","M","Tu","W","Th","F","Sa")</f>
        <v>Tu</v>
      </c>
      <c r="L18" s="25" t="str">
        <f>CHOOSE(1+MOD(startday+4-2,7),"Su","M","Tu","W","Th","F","Sa")</f>
        <v>W</v>
      </c>
      <c r="M18" s="25" t="str">
        <f>CHOOSE(1+MOD(startday+5-2,7),"Su","M","Tu","W","Th","F","Sa")</f>
        <v>Th</v>
      </c>
      <c r="N18" s="25" t="str">
        <f>CHOOSE(1+MOD(startday+6-2,7),"Su","M","Tu","W","Th","F","Sa")</f>
        <v>F</v>
      </c>
      <c r="O18" s="26" t="str">
        <f>CHOOSE(1+MOD(startday+7-2,7),"Su","M","Tu","W","Th","F","Sa")</f>
        <v>Sa</v>
      </c>
      <c r="P18" s="27"/>
      <c r="Q18" s="24" t="str">
        <f>CHOOSE(1+MOD(startday+1-2,7),"Su","M","Tu","W","Th","F","Sa")</f>
        <v>Su</v>
      </c>
      <c r="R18" s="25" t="str">
        <f>CHOOSE(1+MOD(startday+2-2,7),"Su","M","Tu","W","Th","F","Sa")</f>
        <v>M</v>
      </c>
      <c r="S18" s="25" t="str">
        <f>CHOOSE(1+MOD(startday+3-2,7),"Su","M","Tu","W","Th","F","Sa")</f>
        <v>Tu</v>
      </c>
      <c r="T18" s="25" t="str">
        <f>CHOOSE(1+MOD(startday+4-2,7),"Su","M","Tu","W","Th","F","Sa")</f>
        <v>W</v>
      </c>
      <c r="U18" s="25" t="str">
        <f>CHOOSE(1+MOD(startday+5-2,7),"Su","M","Tu","W","Th","F","Sa")</f>
        <v>Th</v>
      </c>
      <c r="V18" s="25" t="str">
        <f>CHOOSE(1+MOD(startday+6-2,7),"Su","M","Tu","W","Th","F","Sa")</f>
        <v>F</v>
      </c>
      <c r="W18" s="26" t="str">
        <f>CHOOSE(1+MOD(startday+7-2,7),"Su","M","Tu","W","Th","F","Sa")</f>
        <v>Sa</v>
      </c>
      <c r="X18" s="28"/>
      <c r="Y18" s="24" t="str">
        <f>CHOOSE(1+MOD(startday+1-2,7),"Su","M","Tu","W","Th","F","Sa")</f>
        <v>Su</v>
      </c>
      <c r="Z18" s="25" t="str">
        <f>CHOOSE(1+MOD(startday+2-2,7),"Su","M","Tu","W","Th","F","Sa")</f>
        <v>M</v>
      </c>
      <c r="AA18" s="25" t="str">
        <f>CHOOSE(1+MOD(startday+3-2,7),"Su","M","Tu","W","Th","F","Sa")</f>
        <v>Tu</v>
      </c>
      <c r="AB18" s="25" t="str">
        <f>CHOOSE(1+MOD(startday+4-2,7),"Su","M","Tu","W","Th","F","Sa")</f>
        <v>W</v>
      </c>
      <c r="AC18" s="25" t="str">
        <f>CHOOSE(1+MOD(startday+5-2,7),"Su","M","Tu","W","Th","F","Sa")</f>
        <v>Th</v>
      </c>
      <c r="AD18" s="25" t="str">
        <f>CHOOSE(1+MOD(startday+6-2,7),"Su","M","Tu","W","Th","F","Sa")</f>
        <v>F</v>
      </c>
      <c r="AE18" s="26" t="str">
        <f>CHOOSE(1+MOD(startday+7-2,7),"Su","M","Tu","W","Th","F","Sa")</f>
        <v>Sa</v>
      </c>
      <c r="AG18" s="5"/>
      <c r="AH18" s="50"/>
      <c r="AI18" s="42"/>
      <c r="AJ18" s="6"/>
    </row>
    <row r="19" spans="1:36" ht="12.75">
      <c r="A19" s="16">
        <f>IF(WEEKDAY(A17,1)=startday,A17,"")</f>
      </c>
      <c r="B19" s="17">
        <f>IF(A19="",IF(WEEKDAY(A17,1)=MOD(startday,7)+1,A17,""),A19+1)</f>
      </c>
      <c r="C19" s="17">
        <f>IF(B19="",IF(WEEKDAY(A17,1)=MOD(startday+1,7)+1,A17,""),B19+1)</f>
      </c>
      <c r="D19" s="17">
        <f>IF(C19="",IF(WEEKDAY(A17,1)=MOD(startday+2,7)+1,A17,""),C19+1)</f>
      </c>
      <c r="E19" s="17">
        <f>IF(D19="",IF(WEEKDAY(A17,1)=MOD(startday+3,7)+1,A17,""),D19+1)</f>
      </c>
      <c r="F19" s="17">
        <f>IF(E19="",IF(WEEKDAY(A17,1)=MOD(startday+4,7)+1,A17,""),E19+1)</f>
        <v>43770</v>
      </c>
      <c r="G19" s="18">
        <f>IF(F19="",IF(WEEKDAY(A17,1)=MOD(startday+5,7)+1,A17,""),F19+1)</f>
        <v>43771</v>
      </c>
      <c r="H19" s="2"/>
      <c r="I19" s="16">
        <f>IF(WEEKDAY(I17,1)=startday,I17,"")</f>
        <v>43800</v>
      </c>
      <c r="J19" s="17">
        <f>IF(I19="",IF(WEEKDAY(I17,1)=MOD(startday,7)+1,I17,""),I19+1)</f>
        <v>43801</v>
      </c>
      <c r="K19" s="17">
        <f>IF(J19="",IF(WEEKDAY(I17,1)=MOD(startday+1,7)+1,I17,""),J19+1)</f>
        <v>43802</v>
      </c>
      <c r="L19" s="17">
        <f>IF(K19="",IF(WEEKDAY(I17,1)=MOD(startday+2,7)+1,I17,""),K19+1)</f>
        <v>43803</v>
      </c>
      <c r="M19" s="17">
        <f>IF(L19="",IF(WEEKDAY(I17,1)=MOD(startday+3,7)+1,I17,""),L19+1)</f>
        <v>43804</v>
      </c>
      <c r="N19" s="17">
        <f>IF(M19="",IF(WEEKDAY(I17,1)=MOD(startday+4,7)+1,I17,""),M19+1)</f>
        <v>43805</v>
      </c>
      <c r="O19" s="73">
        <f>IF(N19="",IF(WEEKDAY(I17,1)=MOD(startday+5,7)+1,I17,""),N19+1)</f>
        <v>43806</v>
      </c>
      <c r="P19" s="2"/>
      <c r="Q19" s="16">
        <f>IF(WEEKDAY(Q17,1)=startday,Q17,"")</f>
      </c>
      <c r="R19" s="17">
        <f>IF(Q19="",IF(WEEKDAY(Q17,1)=MOD(startday,7)+1,Q17,""),Q19+1)</f>
      </c>
      <c r="S19" s="17">
        <f>IF(R19="",IF(WEEKDAY(Q17,1)=MOD(startday+1,7)+1,Q17,""),R19+1)</f>
      </c>
      <c r="T19" s="17">
        <f>IF(S19="",IF(WEEKDAY(Q17,1)=MOD(startday+2,7)+1,Q17,""),S19+1)</f>
        <v>43831</v>
      </c>
      <c r="U19" s="17">
        <f>IF(T19="",IF(WEEKDAY(Q17,1)=MOD(startday+3,7)+1,Q17,""),T19+1)</f>
        <v>43832</v>
      </c>
      <c r="V19" s="17">
        <f>IF(U19="",IF(WEEKDAY(Q17,1)=MOD(startday+4,7)+1,Q17,""),U19+1)</f>
        <v>43833</v>
      </c>
      <c r="W19" s="73">
        <f>IF(V19="",IF(WEEKDAY(Q17,1)=MOD(startday+5,7)+1,Q17,""),V19+1)</f>
        <v>43834</v>
      </c>
      <c r="Y19" s="16">
        <f>IF(WEEKDAY(Y17,1)=startday,Y17,"")</f>
      </c>
      <c r="Z19" s="17">
        <f>IF(Y19="",IF(WEEKDAY(Y17,1)=MOD(startday,7)+1,Y17,""),Y19+1)</f>
      </c>
      <c r="AA19" s="17">
        <f>IF(Z19="",IF(WEEKDAY(Y17,1)=MOD(startday+1,7)+1,Y17,""),Z19+1)</f>
      </c>
      <c r="AB19" s="17">
        <f>IF(AA19="",IF(WEEKDAY(Y17,1)=MOD(startday+2,7)+1,Y17,""),AA19+1)</f>
      </c>
      <c r="AC19" s="17">
        <f>IF(AB19="",IF(WEEKDAY(Y17,1)=MOD(startday+3,7)+1,Y17,""),AB19+1)</f>
      </c>
      <c r="AD19" s="17">
        <f>IF(AC19="",IF(WEEKDAY(Y17,1)=MOD(startday+4,7)+1,Y17,""),AC19+1)</f>
      </c>
      <c r="AE19" s="73">
        <f>IF(AD19="",IF(WEEKDAY(Y17,1)=MOD(startday+5,7)+1,Y17,""),AD19+1)</f>
        <v>43862</v>
      </c>
      <c r="AG19" s="5"/>
      <c r="AH19" s="50"/>
      <c r="AI19" s="42"/>
      <c r="AJ19" s="6"/>
    </row>
    <row r="20" spans="1:36" ht="12.75">
      <c r="A20" s="16">
        <f>IF(G19="","",IF(MONTH(G19+1)&lt;&gt;MONTH(G19),"",G19+1))</f>
        <v>43772</v>
      </c>
      <c r="B20" s="17">
        <f aca="true" t="shared" si="5" ref="B20:G24">IF(A20="","",IF(MONTH(A20+1)&lt;&gt;MONTH(A20),"",A20+1))</f>
        <v>43773</v>
      </c>
      <c r="C20" s="17">
        <f t="shared" si="5"/>
        <v>43774</v>
      </c>
      <c r="D20" s="17">
        <f t="shared" si="5"/>
        <v>43775</v>
      </c>
      <c r="E20" s="17">
        <f t="shared" si="5"/>
        <v>43776</v>
      </c>
      <c r="F20" s="17">
        <f t="shared" si="5"/>
        <v>43777</v>
      </c>
      <c r="G20" s="18">
        <f t="shared" si="5"/>
        <v>43778</v>
      </c>
      <c r="H20" s="2"/>
      <c r="I20" s="16">
        <f>IF(O19="","",IF(MONTH(O19+1)&lt;&gt;MONTH(O19),"",O19+1))</f>
        <v>43807</v>
      </c>
      <c r="J20" s="17">
        <f aca="true" t="shared" si="6" ref="J20:O24">IF(I20="","",IF(MONTH(I20+1)&lt;&gt;MONTH(I20),"",I20+1))</f>
        <v>43808</v>
      </c>
      <c r="K20" s="17">
        <f t="shared" si="6"/>
        <v>43809</v>
      </c>
      <c r="L20" s="17">
        <f t="shared" si="6"/>
        <v>43810</v>
      </c>
      <c r="M20" s="17">
        <f t="shared" si="6"/>
        <v>43811</v>
      </c>
      <c r="N20" s="17">
        <f t="shared" si="6"/>
        <v>43812</v>
      </c>
      <c r="O20" s="73">
        <f t="shared" si="6"/>
        <v>43813</v>
      </c>
      <c r="P20" s="2"/>
      <c r="Q20" s="16">
        <f>IF(W19="","",IF(MONTH(W19+1)&lt;&gt;MONTH(W19),"",W19+1))</f>
        <v>43835</v>
      </c>
      <c r="R20" s="17">
        <f aca="true" t="shared" si="7" ref="R20:W24">IF(Q20="","",IF(MONTH(Q20+1)&lt;&gt;MONTH(Q20),"",Q20+1))</f>
        <v>43836</v>
      </c>
      <c r="S20" s="74">
        <f t="shared" si="7"/>
        <v>43837</v>
      </c>
      <c r="T20" s="17">
        <f t="shared" si="7"/>
        <v>43838</v>
      </c>
      <c r="U20" s="17">
        <f t="shared" si="7"/>
        <v>43839</v>
      </c>
      <c r="V20" s="17">
        <f t="shared" si="7"/>
        <v>43840</v>
      </c>
      <c r="W20" s="73">
        <f t="shared" si="7"/>
        <v>43841</v>
      </c>
      <c r="Y20" s="16">
        <f>IF(AE19="","",IF(MONTH(AE19+1)&lt;&gt;MONTH(AE19),"",AE19+1))</f>
        <v>43863</v>
      </c>
      <c r="Z20" s="17">
        <f aca="true" t="shared" si="8" ref="Z20:AE24">IF(Y20="","",IF(MONTH(Y20+1)&lt;&gt;MONTH(Y20),"",Y20+1))</f>
        <v>43864</v>
      </c>
      <c r="AA20" s="74">
        <f t="shared" si="8"/>
        <v>43865</v>
      </c>
      <c r="AB20" s="17">
        <f t="shared" si="8"/>
        <v>43866</v>
      </c>
      <c r="AC20" s="17">
        <f t="shared" si="8"/>
        <v>43867</v>
      </c>
      <c r="AD20" s="17">
        <f t="shared" si="8"/>
        <v>43868</v>
      </c>
      <c r="AE20" s="73">
        <f t="shared" si="8"/>
        <v>43869</v>
      </c>
      <c r="AG20" s="5"/>
      <c r="AH20" s="50"/>
      <c r="AI20" s="42"/>
      <c r="AJ20" s="6"/>
    </row>
    <row r="21" spans="1:36" ht="12.75">
      <c r="A21" s="16">
        <f>IF(G20="","",IF(MONTH(G20+1)&lt;&gt;MONTH(G20),"",G20+1))</f>
        <v>43779</v>
      </c>
      <c r="B21" s="17">
        <f t="shared" si="5"/>
        <v>43780</v>
      </c>
      <c r="C21" s="17">
        <f t="shared" si="5"/>
        <v>43781</v>
      </c>
      <c r="D21" s="17">
        <f t="shared" si="5"/>
        <v>43782</v>
      </c>
      <c r="E21" s="17">
        <f t="shared" si="5"/>
        <v>43783</v>
      </c>
      <c r="F21" s="17">
        <f t="shared" si="5"/>
        <v>43784</v>
      </c>
      <c r="G21" s="73">
        <f t="shared" si="5"/>
        <v>43785</v>
      </c>
      <c r="H21" s="2"/>
      <c r="I21" s="16">
        <f>IF(O20="","",IF(MONTH(O20+1)&lt;&gt;MONTH(O20),"",O20+1))</f>
        <v>43814</v>
      </c>
      <c r="J21" s="17">
        <f t="shared" si="6"/>
        <v>43815</v>
      </c>
      <c r="K21" s="17">
        <f t="shared" si="6"/>
        <v>43816</v>
      </c>
      <c r="L21" s="17">
        <f t="shared" si="6"/>
        <v>43817</v>
      </c>
      <c r="M21" s="17">
        <f t="shared" si="6"/>
        <v>43818</v>
      </c>
      <c r="N21" s="17">
        <f t="shared" si="6"/>
        <v>43819</v>
      </c>
      <c r="O21" s="73">
        <f t="shared" si="6"/>
        <v>43820</v>
      </c>
      <c r="P21" s="2"/>
      <c r="Q21" s="16">
        <f>IF(W20="","",IF(MONTH(W20+1)&lt;&gt;MONTH(W20),"",W20+1))</f>
        <v>43842</v>
      </c>
      <c r="R21" s="17">
        <f t="shared" si="7"/>
        <v>43843</v>
      </c>
      <c r="S21" s="74">
        <f t="shared" si="7"/>
        <v>43844</v>
      </c>
      <c r="T21" s="17">
        <f t="shared" si="7"/>
        <v>43845</v>
      </c>
      <c r="U21" s="17">
        <f t="shared" si="7"/>
        <v>43846</v>
      </c>
      <c r="V21" s="17">
        <f t="shared" si="7"/>
        <v>43847</v>
      </c>
      <c r="W21" s="73">
        <f t="shared" si="7"/>
        <v>43848</v>
      </c>
      <c r="Y21" s="16">
        <f>IF(AE20="","",IF(MONTH(AE20+1)&lt;&gt;MONTH(AE20),"",AE20+1))</f>
        <v>43870</v>
      </c>
      <c r="Z21" s="17">
        <f t="shared" si="8"/>
        <v>43871</v>
      </c>
      <c r="AA21" s="74">
        <f t="shared" si="8"/>
        <v>43872</v>
      </c>
      <c r="AB21" s="17">
        <f t="shared" si="8"/>
        <v>43873</v>
      </c>
      <c r="AC21" s="17">
        <f t="shared" si="8"/>
        <v>43874</v>
      </c>
      <c r="AD21" s="17">
        <f t="shared" si="8"/>
        <v>43875</v>
      </c>
      <c r="AE21" s="73">
        <f t="shared" si="8"/>
        <v>43876</v>
      </c>
      <c r="AG21" s="5"/>
      <c r="AH21" s="32"/>
      <c r="AI21" s="33"/>
      <c r="AJ21" s="6"/>
    </row>
    <row r="22" spans="1:36" ht="12.75">
      <c r="A22" s="16">
        <f>IF(G21="","",IF(MONTH(G21+1)&lt;&gt;MONTH(G21),"",G21+1))</f>
        <v>43786</v>
      </c>
      <c r="B22" s="17">
        <f t="shared" si="5"/>
        <v>43787</v>
      </c>
      <c r="C22" s="17">
        <f t="shared" si="5"/>
        <v>43788</v>
      </c>
      <c r="D22" s="17">
        <f t="shared" si="5"/>
        <v>43789</v>
      </c>
      <c r="E22" s="17">
        <f t="shared" si="5"/>
        <v>43790</v>
      </c>
      <c r="F22" s="17">
        <f t="shared" si="5"/>
        <v>43791</v>
      </c>
      <c r="G22" s="73">
        <f t="shared" si="5"/>
        <v>43792</v>
      </c>
      <c r="H22" s="2"/>
      <c r="I22" s="16">
        <f>IF(O21="","",IF(MONTH(O21+1)&lt;&gt;MONTH(O21),"",O21+1))</f>
        <v>43821</v>
      </c>
      <c r="J22" s="17">
        <f t="shared" si="6"/>
        <v>43822</v>
      </c>
      <c r="K22" s="17">
        <f t="shared" si="6"/>
        <v>43823</v>
      </c>
      <c r="L22" s="17">
        <f t="shared" si="6"/>
        <v>43824</v>
      </c>
      <c r="M22" s="17">
        <f t="shared" si="6"/>
        <v>43825</v>
      </c>
      <c r="N22" s="17">
        <f t="shared" si="6"/>
        <v>43826</v>
      </c>
      <c r="O22" s="73">
        <f t="shared" si="6"/>
        <v>43827</v>
      </c>
      <c r="P22" s="2"/>
      <c r="Q22" s="16">
        <f>IF(W21="","",IF(MONTH(W21+1)&lt;&gt;MONTH(W21),"",W21+1))</f>
        <v>43849</v>
      </c>
      <c r="R22" s="17">
        <f t="shared" si="7"/>
        <v>43850</v>
      </c>
      <c r="S22" s="75">
        <f t="shared" si="7"/>
        <v>43851</v>
      </c>
      <c r="T22" s="17">
        <f t="shared" si="7"/>
        <v>43852</v>
      </c>
      <c r="U22" s="17">
        <f t="shared" si="7"/>
        <v>43853</v>
      </c>
      <c r="V22" s="17">
        <f t="shared" si="7"/>
        <v>43854</v>
      </c>
      <c r="W22" s="73">
        <f t="shared" si="7"/>
        <v>43855</v>
      </c>
      <c r="Y22" s="16">
        <f>IF(AE21="","",IF(MONTH(AE21+1)&lt;&gt;MONTH(AE21),"",AE21+1))</f>
        <v>43877</v>
      </c>
      <c r="Z22" s="17">
        <f t="shared" si="8"/>
        <v>43878</v>
      </c>
      <c r="AA22" s="74">
        <f t="shared" si="8"/>
        <v>43879</v>
      </c>
      <c r="AB22" s="17">
        <f t="shared" si="8"/>
        <v>43880</v>
      </c>
      <c r="AC22" s="17">
        <f t="shared" si="8"/>
        <v>43881</v>
      </c>
      <c r="AD22" s="17">
        <f t="shared" si="8"/>
        <v>43882</v>
      </c>
      <c r="AE22" s="73">
        <f t="shared" si="8"/>
        <v>43883</v>
      </c>
      <c r="AG22" s="5"/>
      <c r="AH22" s="32"/>
      <c r="AI22" s="33"/>
      <c r="AJ22" s="6"/>
    </row>
    <row r="23" spans="1:36" ht="12.75">
      <c r="A23" s="16">
        <f>IF(G22="","",IF(MONTH(G22+1)&lt;&gt;MONTH(G22),"",G22+1))</f>
        <v>43793</v>
      </c>
      <c r="B23" s="17">
        <f t="shared" si="5"/>
        <v>43794</v>
      </c>
      <c r="C23" s="17">
        <f t="shared" si="5"/>
        <v>43795</v>
      </c>
      <c r="D23" s="17">
        <f t="shared" si="5"/>
        <v>43796</v>
      </c>
      <c r="E23" s="17">
        <f t="shared" si="5"/>
        <v>43797</v>
      </c>
      <c r="F23" s="17">
        <f t="shared" si="5"/>
        <v>43798</v>
      </c>
      <c r="G23" s="73">
        <f t="shared" si="5"/>
        <v>43799</v>
      </c>
      <c r="H23" s="2"/>
      <c r="I23" s="16">
        <f>IF(O22="","",IF(MONTH(O22+1)&lt;&gt;MONTH(O22),"",O22+1))</f>
        <v>43828</v>
      </c>
      <c r="J23" s="17">
        <f t="shared" si="6"/>
        <v>43829</v>
      </c>
      <c r="K23" s="17">
        <f t="shared" si="6"/>
        <v>43830</v>
      </c>
      <c r="L23" s="17">
        <f t="shared" si="6"/>
      </c>
      <c r="M23" s="17">
        <f t="shared" si="6"/>
      </c>
      <c r="N23" s="17">
        <f t="shared" si="6"/>
      </c>
      <c r="O23" s="18">
        <f t="shared" si="6"/>
      </c>
      <c r="P23" s="2"/>
      <c r="Q23" s="16">
        <f>IF(W22="","",IF(MONTH(W22+1)&lt;&gt;MONTH(W22),"",W22+1))</f>
        <v>43856</v>
      </c>
      <c r="R23" s="17">
        <f t="shared" si="7"/>
        <v>43857</v>
      </c>
      <c r="S23" s="74">
        <f t="shared" si="7"/>
        <v>43858</v>
      </c>
      <c r="T23" s="17">
        <f t="shared" si="7"/>
        <v>43859</v>
      </c>
      <c r="U23" s="17">
        <f t="shared" si="7"/>
        <v>43860</v>
      </c>
      <c r="V23" s="17">
        <f t="shared" si="7"/>
        <v>43861</v>
      </c>
      <c r="W23" s="18">
        <f t="shared" si="7"/>
      </c>
      <c r="Y23" s="16">
        <f>IF(AE22="","",IF(MONTH(AE22+1)&lt;&gt;MONTH(AE22),"",AE22+1))</f>
        <v>43884</v>
      </c>
      <c r="Z23" s="17">
        <f t="shared" si="8"/>
        <v>43885</v>
      </c>
      <c r="AA23" s="74">
        <f t="shared" si="8"/>
        <v>43886</v>
      </c>
      <c r="AB23" s="17">
        <f t="shared" si="8"/>
        <v>43887</v>
      </c>
      <c r="AC23" s="17">
        <f t="shared" si="8"/>
        <v>43888</v>
      </c>
      <c r="AD23" s="17">
        <f t="shared" si="8"/>
        <v>43889</v>
      </c>
      <c r="AE23" s="73">
        <f t="shared" si="8"/>
        <v>43890</v>
      </c>
      <c r="AG23" s="5"/>
      <c r="AH23" s="32"/>
      <c r="AI23" s="33"/>
      <c r="AJ23" s="6"/>
    </row>
    <row r="24" spans="1:36" ht="12.75">
      <c r="A24" s="19">
        <f>IF(G23="","",IF(MONTH(G23+1)&lt;&gt;MONTH(G23),"",G23+1))</f>
      </c>
      <c r="B24" s="20">
        <f t="shared" si="5"/>
      </c>
      <c r="C24" s="20">
        <f t="shared" si="5"/>
      </c>
      <c r="D24" s="20">
        <f t="shared" si="5"/>
      </c>
      <c r="E24" s="20">
        <f t="shared" si="5"/>
      </c>
      <c r="F24" s="20">
        <f t="shared" si="5"/>
      </c>
      <c r="G24" s="21">
        <f t="shared" si="5"/>
      </c>
      <c r="H24" s="2"/>
      <c r="I24" s="19">
        <f>IF(O23="","",IF(MONTH(O23+1)&lt;&gt;MONTH(O23),"",O23+1))</f>
      </c>
      <c r="J24" s="20">
        <f t="shared" si="6"/>
      </c>
      <c r="K24" s="20">
        <f t="shared" si="6"/>
      </c>
      <c r="L24" s="20">
        <f t="shared" si="6"/>
      </c>
      <c r="M24" s="20">
        <f t="shared" si="6"/>
      </c>
      <c r="N24" s="20">
        <f t="shared" si="6"/>
      </c>
      <c r="O24" s="21">
        <f t="shared" si="6"/>
      </c>
      <c r="P24" s="2"/>
      <c r="Q24" s="19">
        <f>IF(W23="","",IF(MONTH(W23+1)&lt;&gt;MONTH(W23),"",W23+1))</f>
      </c>
      <c r="R24" s="20">
        <f t="shared" si="7"/>
      </c>
      <c r="S24" s="20">
        <f t="shared" si="7"/>
      </c>
      <c r="T24" s="20">
        <f t="shared" si="7"/>
      </c>
      <c r="U24" s="20">
        <f t="shared" si="7"/>
      </c>
      <c r="V24" s="20">
        <f t="shared" si="7"/>
      </c>
      <c r="W24" s="21">
        <f t="shared" si="7"/>
      </c>
      <c r="Y24" s="19">
        <f>IF(AE23="","",IF(MONTH(AE23+1)&lt;&gt;MONTH(AE23),"",AE23+1))</f>
      </c>
      <c r="Z24" s="20">
        <f t="shared" si="8"/>
      </c>
      <c r="AA24" s="20">
        <f t="shared" si="8"/>
      </c>
      <c r="AB24" s="20">
        <f t="shared" si="8"/>
      </c>
      <c r="AC24" s="20">
        <f t="shared" si="8"/>
      </c>
      <c r="AD24" s="20">
        <f t="shared" si="8"/>
      </c>
      <c r="AE24" s="21">
        <f t="shared" si="8"/>
      </c>
      <c r="AG24" s="5"/>
      <c r="AH24" s="32"/>
      <c r="AI24" s="33"/>
      <c r="AJ24" s="6"/>
    </row>
    <row r="25" spans="33:36" ht="12.75">
      <c r="AG25" s="5"/>
      <c r="AH25" s="32"/>
      <c r="AI25" s="33"/>
      <c r="AJ25" s="6"/>
    </row>
    <row r="26" spans="1:36" ht="15.75">
      <c r="A26" s="54">
        <f>DATE(YEAR(Y17+35),MONTH(Y17+35),1)</f>
        <v>43891</v>
      </c>
      <c r="B26" s="55"/>
      <c r="C26" s="55"/>
      <c r="D26" s="55"/>
      <c r="E26" s="55"/>
      <c r="F26" s="55"/>
      <c r="G26" s="56"/>
      <c r="H26" s="8"/>
      <c r="I26" s="54">
        <f>DATE(YEAR(A26+35),MONTH(A26+35),1)</f>
        <v>43922</v>
      </c>
      <c r="J26" s="55"/>
      <c r="K26" s="55"/>
      <c r="L26" s="55"/>
      <c r="M26" s="55"/>
      <c r="N26" s="55"/>
      <c r="O26" s="56"/>
      <c r="P26" s="8"/>
      <c r="Q26" s="54">
        <f>DATE(YEAR(I26+35),MONTH(I26+35),1)</f>
        <v>43952</v>
      </c>
      <c r="R26" s="55"/>
      <c r="S26" s="55"/>
      <c r="T26" s="55"/>
      <c r="U26" s="55"/>
      <c r="V26" s="55"/>
      <c r="W26" s="56"/>
      <c r="Y26" s="54">
        <f>DATE(YEAR(Q26+35),MONTH(Q26+35),1)</f>
        <v>43983</v>
      </c>
      <c r="Z26" s="55"/>
      <c r="AA26" s="55"/>
      <c r="AB26" s="55"/>
      <c r="AC26" s="55"/>
      <c r="AD26" s="55"/>
      <c r="AE26" s="56"/>
      <c r="AG26" s="5"/>
      <c r="AH26" s="32"/>
      <c r="AI26" s="33"/>
      <c r="AJ26" s="6"/>
    </row>
    <row r="27" spans="1:36" ht="12.75">
      <c r="A27" s="24" t="str">
        <f>CHOOSE(1+MOD(startday+1-2,7),"Su","M","Tu","W","Th","F","Sa")</f>
        <v>Su</v>
      </c>
      <c r="B27" s="25" t="str">
        <f>CHOOSE(1+MOD(startday+2-2,7),"Su","M","Tu","W","Th","F","Sa")</f>
        <v>M</v>
      </c>
      <c r="C27" s="25" t="str">
        <f>CHOOSE(1+MOD(startday+3-2,7),"Su","M","Tu","W","Th","F","Sa")</f>
        <v>Tu</v>
      </c>
      <c r="D27" s="25" t="str">
        <f>CHOOSE(1+MOD(startday+4-2,7),"Su","M","Tu","W","Th","F","Sa")</f>
        <v>W</v>
      </c>
      <c r="E27" s="25" t="str">
        <f>CHOOSE(1+MOD(startday+5-2,7),"Su","M","Tu","W","Th","F","Sa")</f>
        <v>Th</v>
      </c>
      <c r="F27" s="25" t="str">
        <f>CHOOSE(1+MOD(startday+6-2,7),"Su","M","Tu","W","Th","F","Sa")</f>
        <v>F</v>
      </c>
      <c r="G27" s="26" t="str">
        <f>CHOOSE(1+MOD(startday+7-2,7),"Su","M","Tu","W","Th","F","Sa")</f>
        <v>Sa</v>
      </c>
      <c r="H27" s="27"/>
      <c r="I27" s="24" t="str">
        <f>CHOOSE(1+MOD(startday+1-2,7),"Su","M","Tu","W","Th","F","Sa")</f>
        <v>Su</v>
      </c>
      <c r="J27" s="25" t="str">
        <f>CHOOSE(1+MOD(startday+2-2,7),"Su","M","Tu","W","Th","F","Sa")</f>
        <v>M</v>
      </c>
      <c r="K27" s="25" t="str">
        <f>CHOOSE(1+MOD(startday+3-2,7),"Su","M","Tu","W","Th","F","Sa")</f>
        <v>Tu</v>
      </c>
      <c r="L27" s="25" t="str">
        <f>CHOOSE(1+MOD(startday+4-2,7),"Su","M","Tu","W","Th","F","Sa")</f>
        <v>W</v>
      </c>
      <c r="M27" s="25" t="str">
        <f>CHOOSE(1+MOD(startday+5-2,7),"Su","M","Tu","W","Th","F","Sa")</f>
        <v>Th</v>
      </c>
      <c r="N27" s="25" t="str">
        <f>CHOOSE(1+MOD(startday+6-2,7),"Su","M","Tu","W","Th","F","Sa")</f>
        <v>F</v>
      </c>
      <c r="O27" s="26" t="str">
        <f>CHOOSE(1+MOD(startday+7-2,7),"Su","M","Tu","W","Th","F","Sa")</f>
        <v>Sa</v>
      </c>
      <c r="P27" s="27"/>
      <c r="Q27" s="24" t="str">
        <f>CHOOSE(1+MOD(startday+1-2,7),"Su","M","Tu","W","Th","F","Sa")</f>
        <v>Su</v>
      </c>
      <c r="R27" s="25" t="str">
        <f>CHOOSE(1+MOD(startday+2-2,7),"Su","M","Tu","W","Th","F","Sa")</f>
        <v>M</v>
      </c>
      <c r="S27" s="25" t="str">
        <f>CHOOSE(1+MOD(startday+3-2,7),"Su","M","Tu","W","Th","F","Sa")</f>
        <v>Tu</v>
      </c>
      <c r="T27" s="25" t="str">
        <f>CHOOSE(1+MOD(startday+4-2,7),"Su","M","Tu","W","Th","F","Sa")</f>
        <v>W</v>
      </c>
      <c r="U27" s="25" t="str">
        <f>CHOOSE(1+MOD(startday+5-2,7),"Su","M","Tu","W","Th","F","Sa")</f>
        <v>Th</v>
      </c>
      <c r="V27" s="25" t="str">
        <f>CHOOSE(1+MOD(startday+6-2,7),"Su","M","Tu","W","Th","F","Sa")</f>
        <v>F</v>
      </c>
      <c r="W27" s="26" t="str">
        <f>CHOOSE(1+MOD(startday+7-2,7),"Su","M","Tu","W","Th","F","Sa")</f>
        <v>Sa</v>
      </c>
      <c r="X27" s="28"/>
      <c r="Y27" s="24" t="str">
        <f>CHOOSE(1+MOD(startday+1-2,7),"Su","M","Tu","W","Th","F","Sa")</f>
        <v>Su</v>
      </c>
      <c r="Z27" s="25" t="str">
        <f>CHOOSE(1+MOD(startday+2-2,7),"Su","M","Tu","W","Th","F","Sa")</f>
        <v>M</v>
      </c>
      <c r="AA27" s="25" t="str">
        <f>CHOOSE(1+MOD(startday+3-2,7),"Su","M","Tu","W","Th","F","Sa")</f>
        <v>Tu</v>
      </c>
      <c r="AB27" s="25" t="str">
        <f>CHOOSE(1+MOD(startday+4-2,7),"Su","M","Tu","W","Th","F","Sa")</f>
        <v>W</v>
      </c>
      <c r="AC27" s="25" t="str">
        <f>CHOOSE(1+MOD(startday+5-2,7),"Su","M","Tu","W","Th","F","Sa")</f>
        <v>Th</v>
      </c>
      <c r="AD27" s="25" t="str">
        <f>CHOOSE(1+MOD(startday+6-2,7),"Su","M","Tu","W","Th","F","Sa")</f>
        <v>F</v>
      </c>
      <c r="AE27" s="26" t="str">
        <f>CHOOSE(1+MOD(startday+7-2,7),"Su","M","Tu","W","Th","F","Sa")</f>
        <v>Sa</v>
      </c>
      <c r="AG27" s="5"/>
      <c r="AH27" s="32"/>
      <c r="AI27" s="33"/>
      <c r="AJ27" s="6"/>
    </row>
    <row r="28" spans="1:36" ht="12.75">
      <c r="A28" s="16">
        <f>IF(WEEKDAY(A26,1)=startday,A26,"")</f>
        <v>43891</v>
      </c>
      <c r="B28" s="17">
        <f>IF(A28="",IF(WEEKDAY(A26,1)=MOD(startday,7)+1,A26,""),A28+1)</f>
        <v>43892</v>
      </c>
      <c r="C28" s="74">
        <f>IF(B28="",IF(WEEKDAY(A26,1)=MOD(startday+1,7)+1,A26,""),B28+1)</f>
        <v>43893</v>
      </c>
      <c r="D28" s="17">
        <f>IF(C28="",IF(WEEKDAY(A26,1)=MOD(startday+2,7)+1,A26,""),C28+1)</f>
        <v>43894</v>
      </c>
      <c r="E28" s="17">
        <f>IF(D28="",IF(WEEKDAY(A26,1)=MOD(startday+3,7)+1,A26,""),D28+1)</f>
        <v>43895</v>
      </c>
      <c r="F28" s="17">
        <f>IF(E28="",IF(WEEKDAY(A26,1)=MOD(startday+4,7)+1,A26,""),E28+1)</f>
        <v>43896</v>
      </c>
      <c r="G28" s="73">
        <f>IF(F28="",IF(WEEKDAY(A26,1)=MOD(startday+5,7)+1,A26,""),F28+1)</f>
        <v>43897</v>
      </c>
      <c r="H28" s="2"/>
      <c r="I28" s="16">
        <f>IF(WEEKDAY(I26,1)=startday,I26,"")</f>
      </c>
      <c r="J28" s="17">
        <f>IF(I28="",IF(WEEKDAY(I26,1)=MOD(startday,7)+1,I26,""),I28+1)</f>
      </c>
      <c r="K28" s="17">
        <f>IF(J28="",IF(WEEKDAY(I26,1)=MOD(startday+1,7)+1,I26,""),J28+1)</f>
      </c>
      <c r="L28" s="17">
        <f>IF(K28="",IF(WEEKDAY(I26,1)=MOD(startday+2,7)+1,I26,""),K28+1)</f>
        <v>43922</v>
      </c>
      <c r="M28" s="17">
        <f>IF(L28="",IF(WEEKDAY(I26,1)=MOD(startday+3,7)+1,I26,""),L28+1)</f>
        <v>43923</v>
      </c>
      <c r="N28" s="17">
        <f>IF(M28="",IF(WEEKDAY(I26,1)=MOD(startday+4,7)+1,I26,""),M28+1)</f>
        <v>43924</v>
      </c>
      <c r="O28" s="73">
        <f>IF(N28="",IF(WEEKDAY(I26,1)=MOD(startday+5,7)+1,I26,""),N28+1)</f>
        <v>43925</v>
      </c>
      <c r="P28" s="2"/>
      <c r="Q28" s="16">
        <f>IF(WEEKDAY(Q26,1)=startday,Q26,"")</f>
      </c>
      <c r="R28" s="17">
        <f>IF(Q28="",IF(WEEKDAY(Q26,1)=MOD(startday,7)+1,Q26,""),Q28+1)</f>
      </c>
      <c r="S28" s="17">
        <f>IF(R28="",IF(WEEKDAY(Q26,1)=MOD(startday+1,7)+1,Q26,""),R28+1)</f>
      </c>
      <c r="T28" s="17">
        <f>IF(S28="",IF(WEEKDAY(Q26,1)=MOD(startday+2,7)+1,Q26,""),S28+1)</f>
      </c>
      <c r="U28" s="17">
        <f>IF(T28="",IF(WEEKDAY(Q26,1)=MOD(startday+3,7)+1,Q26,""),T28+1)</f>
      </c>
      <c r="V28" s="17">
        <f>IF(U28="",IF(WEEKDAY(Q26,1)=MOD(startday+4,7)+1,Q26,""),U28+1)</f>
        <v>43952</v>
      </c>
      <c r="W28" s="73">
        <f>IF(V28="",IF(WEEKDAY(Q26,1)=MOD(startday+5,7)+1,Q26,""),V28+1)</f>
        <v>43953</v>
      </c>
      <c r="Y28" s="16">
        <f>IF(WEEKDAY(Y26,1)=startday,Y26,"")</f>
      </c>
      <c r="Z28" s="17">
        <f>IF(Y28="",IF(WEEKDAY(Y26,1)=MOD(startday,7)+1,Y26,""),Y28+1)</f>
        <v>43983</v>
      </c>
      <c r="AA28" s="17">
        <f>IF(Z28="",IF(WEEKDAY(Y26,1)=MOD(startday+1,7)+1,Y26,""),Z28+1)</f>
        <v>43984</v>
      </c>
      <c r="AB28" s="17">
        <f>IF(AA28="",IF(WEEKDAY(Y26,1)=MOD(startday+2,7)+1,Y26,""),AA28+1)</f>
        <v>43985</v>
      </c>
      <c r="AC28" s="17">
        <f>IF(AB28="",IF(WEEKDAY(Y26,1)=MOD(startday+3,7)+1,Y26,""),AB28+1)</f>
        <v>43986</v>
      </c>
      <c r="AD28" s="17">
        <f>IF(AC28="",IF(WEEKDAY(Y26,1)=MOD(startday+4,7)+1,Y26,""),AC28+1)</f>
        <v>43987</v>
      </c>
      <c r="AE28" s="18">
        <f>IF(AD28="",IF(WEEKDAY(Y26,1)=MOD(startday+5,7)+1,Y26,""),AD28+1)</f>
        <v>43988</v>
      </c>
      <c r="AG28" s="5"/>
      <c r="AH28" s="32"/>
      <c r="AI28" s="33"/>
      <c r="AJ28" s="6"/>
    </row>
    <row r="29" spans="1:36" ht="12.75">
      <c r="A29" s="16">
        <f>IF(G28="","",IF(MONTH(G28+1)&lt;&gt;MONTH(G28),"",G28+1))</f>
        <v>43898</v>
      </c>
      <c r="B29" s="17">
        <f aca="true" t="shared" si="9" ref="B29:G33">IF(A29="","",IF(MONTH(A29+1)&lt;&gt;MONTH(A29),"",A29+1))</f>
        <v>43899</v>
      </c>
      <c r="C29" s="74">
        <f t="shared" si="9"/>
        <v>43900</v>
      </c>
      <c r="D29" s="17">
        <f t="shared" si="9"/>
        <v>43901</v>
      </c>
      <c r="E29" s="17">
        <f t="shared" si="9"/>
        <v>43902</v>
      </c>
      <c r="F29" s="17">
        <f t="shared" si="9"/>
        <v>43903</v>
      </c>
      <c r="G29" s="73">
        <f t="shared" si="9"/>
        <v>43904</v>
      </c>
      <c r="H29" s="2"/>
      <c r="I29" s="16">
        <f>IF(O28="","",IF(MONTH(O28+1)&lt;&gt;MONTH(O28),"",O28+1))</f>
        <v>43926</v>
      </c>
      <c r="J29" s="17">
        <f aca="true" t="shared" si="10" ref="J29:O33">IF(I29="","",IF(MONTH(I29+1)&lt;&gt;MONTH(I29),"",I29+1))</f>
        <v>43927</v>
      </c>
      <c r="K29" s="74">
        <f t="shared" si="10"/>
        <v>43928</v>
      </c>
      <c r="L29" s="17">
        <f t="shared" si="10"/>
        <v>43929</v>
      </c>
      <c r="M29" s="17">
        <f t="shared" si="10"/>
        <v>43930</v>
      </c>
      <c r="N29" s="17">
        <f t="shared" si="10"/>
        <v>43931</v>
      </c>
      <c r="O29" s="73">
        <f t="shared" si="10"/>
        <v>43932</v>
      </c>
      <c r="P29" s="2"/>
      <c r="Q29" s="16">
        <f>IF(W28="","",IF(MONTH(W28+1)&lt;&gt;MONTH(W28),"",W28+1))</f>
        <v>43954</v>
      </c>
      <c r="R29" s="17">
        <f aca="true" t="shared" si="11" ref="R29:W33">IF(Q29="","",IF(MONTH(Q29+1)&lt;&gt;MONTH(Q29),"",Q29+1))</f>
        <v>43955</v>
      </c>
      <c r="S29" s="74">
        <f t="shared" si="11"/>
        <v>43956</v>
      </c>
      <c r="T29" s="17">
        <f t="shared" si="11"/>
        <v>43957</v>
      </c>
      <c r="U29" s="17">
        <f t="shared" si="11"/>
        <v>43958</v>
      </c>
      <c r="V29" s="17">
        <f t="shared" si="11"/>
        <v>43959</v>
      </c>
      <c r="W29" s="73">
        <f t="shared" si="11"/>
        <v>43960</v>
      </c>
      <c r="Y29" s="16">
        <f>IF(AE28="","",IF(MONTH(AE28+1)&lt;&gt;MONTH(AE28),"",AE28+1))</f>
        <v>43989</v>
      </c>
      <c r="Z29" s="17">
        <f aca="true" t="shared" si="12" ref="Z29:AE33">IF(Y29="","",IF(MONTH(Y29+1)&lt;&gt;MONTH(Y29),"",Y29+1))</f>
        <v>43990</v>
      </c>
      <c r="AA29" s="17">
        <f t="shared" si="12"/>
        <v>43991</v>
      </c>
      <c r="AB29" s="17">
        <f t="shared" si="12"/>
        <v>43992</v>
      </c>
      <c r="AC29" s="17">
        <f t="shared" si="12"/>
        <v>43993</v>
      </c>
      <c r="AD29" s="17">
        <f t="shared" si="12"/>
        <v>43994</v>
      </c>
      <c r="AE29" s="18">
        <f t="shared" si="12"/>
        <v>43995</v>
      </c>
      <c r="AG29" s="5"/>
      <c r="AH29" s="32"/>
      <c r="AI29" s="33"/>
      <c r="AJ29" s="6"/>
    </row>
    <row r="30" spans="1:36" ht="12.75">
      <c r="A30" s="16">
        <f>IF(G29="","",IF(MONTH(G29+1)&lt;&gt;MONTH(G29),"",G29+1))</f>
        <v>43905</v>
      </c>
      <c r="B30" s="17">
        <f t="shared" si="9"/>
        <v>43906</v>
      </c>
      <c r="C30" s="74">
        <f t="shared" si="9"/>
        <v>43907</v>
      </c>
      <c r="D30" s="17">
        <f t="shared" si="9"/>
        <v>43908</v>
      </c>
      <c r="E30" s="17">
        <f t="shared" si="9"/>
        <v>43909</v>
      </c>
      <c r="F30" s="17">
        <f t="shared" si="9"/>
        <v>43910</v>
      </c>
      <c r="G30" s="73">
        <f t="shared" si="9"/>
        <v>43911</v>
      </c>
      <c r="H30" s="2"/>
      <c r="I30" s="16">
        <f>IF(O29="","",IF(MONTH(O29+1)&lt;&gt;MONTH(O29),"",O29+1))</f>
        <v>43933</v>
      </c>
      <c r="J30" s="17">
        <f t="shared" si="10"/>
        <v>43934</v>
      </c>
      <c r="K30" s="75">
        <f t="shared" si="10"/>
        <v>43935</v>
      </c>
      <c r="L30" s="17">
        <f t="shared" si="10"/>
        <v>43936</v>
      </c>
      <c r="M30" s="17">
        <f t="shared" si="10"/>
        <v>43937</v>
      </c>
      <c r="N30" s="17">
        <f t="shared" si="10"/>
        <v>43938</v>
      </c>
      <c r="O30" s="73">
        <f t="shared" si="10"/>
        <v>43939</v>
      </c>
      <c r="P30" s="2"/>
      <c r="Q30" s="16">
        <f>IF(W29="","",IF(MONTH(W29+1)&lt;&gt;MONTH(W29),"",W29+1))</f>
        <v>43961</v>
      </c>
      <c r="R30" s="17">
        <f t="shared" si="11"/>
        <v>43962</v>
      </c>
      <c r="S30" s="74">
        <f t="shared" si="11"/>
        <v>43963</v>
      </c>
      <c r="T30" s="17">
        <f t="shared" si="11"/>
        <v>43964</v>
      </c>
      <c r="U30" s="17">
        <f t="shared" si="11"/>
        <v>43965</v>
      </c>
      <c r="V30" s="17">
        <f t="shared" si="11"/>
        <v>43966</v>
      </c>
      <c r="W30" s="73">
        <f t="shared" si="11"/>
        <v>43967</v>
      </c>
      <c r="Y30" s="16">
        <f>IF(AE29="","",IF(MONTH(AE29+1)&lt;&gt;MONTH(AE29),"",AE29+1))</f>
        <v>43996</v>
      </c>
      <c r="Z30" s="17">
        <f t="shared" si="12"/>
        <v>43997</v>
      </c>
      <c r="AA30" s="17">
        <f t="shared" si="12"/>
        <v>43998</v>
      </c>
      <c r="AB30" s="17">
        <f t="shared" si="12"/>
        <v>43999</v>
      </c>
      <c r="AC30" s="17">
        <f t="shared" si="12"/>
        <v>44000</v>
      </c>
      <c r="AD30" s="17">
        <f t="shared" si="12"/>
        <v>44001</v>
      </c>
      <c r="AE30" s="18">
        <f t="shared" si="12"/>
        <v>44002</v>
      </c>
      <c r="AG30" s="5"/>
      <c r="AH30" s="32"/>
      <c r="AI30" s="33"/>
      <c r="AJ30" s="6"/>
    </row>
    <row r="31" spans="1:36" ht="12.75">
      <c r="A31" s="16">
        <f>IF(G30="","",IF(MONTH(G30+1)&lt;&gt;MONTH(G30),"",G30+1))</f>
        <v>43912</v>
      </c>
      <c r="B31" s="17">
        <f t="shared" si="9"/>
        <v>43913</v>
      </c>
      <c r="C31" s="74">
        <f t="shared" si="9"/>
        <v>43914</v>
      </c>
      <c r="D31" s="17">
        <f t="shared" si="9"/>
        <v>43915</v>
      </c>
      <c r="E31" s="17">
        <f t="shared" si="9"/>
        <v>43916</v>
      </c>
      <c r="F31" s="17">
        <f t="shared" si="9"/>
        <v>43917</v>
      </c>
      <c r="G31" s="73">
        <f t="shared" si="9"/>
        <v>43918</v>
      </c>
      <c r="H31" s="2"/>
      <c r="I31" s="16">
        <f>IF(O30="","",IF(MONTH(O30+1)&lt;&gt;MONTH(O30),"",O30+1))</f>
        <v>43940</v>
      </c>
      <c r="J31" s="17">
        <f t="shared" si="10"/>
        <v>43941</v>
      </c>
      <c r="K31" s="74">
        <f t="shared" si="10"/>
        <v>43942</v>
      </c>
      <c r="L31" s="17">
        <f t="shared" si="10"/>
        <v>43943</v>
      </c>
      <c r="M31" s="17">
        <f t="shared" si="10"/>
        <v>43944</v>
      </c>
      <c r="N31" s="17">
        <f t="shared" si="10"/>
        <v>43945</v>
      </c>
      <c r="O31" s="73">
        <f t="shared" si="10"/>
        <v>43946</v>
      </c>
      <c r="P31" s="2"/>
      <c r="Q31" s="16">
        <f>IF(W30="","",IF(MONTH(W30+1)&lt;&gt;MONTH(W30),"",W30+1))</f>
        <v>43968</v>
      </c>
      <c r="R31" s="17">
        <f t="shared" si="11"/>
        <v>43969</v>
      </c>
      <c r="S31" s="74">
        <f t="shared" si="11"/>
        <v>43970</v>
      </c>
      <c r="T31" s="17">
        <f t="shared" si="11"/>
        <v>43971</v>
      </c>
      <c r="U31" s="17">
        <f t="shared" si="11"/>
        <v>43972</v>
      </c>
      <c r="V31" s="17">
        <f t="shared" si="11"/>
        <v>43973</v>
      </c>
      <c r="W31" s="18">
        <f t="shared" si="11"/>
        <v>43974</v>
      </c>
      <c r="Y31" s="16">
        <f>IF(AE30="","",IF(MONTH(AE30+1)&lt;&gt;MONTH(AE30),"",AE30+1))</f>
        <v>44003</v>
      </c>
      <c r="Z31" s="17">
        <f t="shared" si="12"/>
        <v>44004</v>
      </c>
      <c r="AA31" s="17">
        <f t="shared" si="12"/>
        <v>44005</v>
      </c>
      <c r="AB31" s="17">
        <f t="shared" si="12"/>
        <v>44006</v>
      </c>
      <c r="AC31" s="17">
        <f t="shared" si="12"/>
        <v>44007</v>
      </c>
      <c r="AD31" s="17">
        <f t="shared" si="12"/>
        <v>44008</v>
      </c>
      <c r="AE31" s="18">
        <f t="shared" si="12"/>
        <v>44009</v>
      </c>
      <c r="AG31" s="5"/>
      <c r="AH31" s="32"/>
      <c r="AI31" s="33"/>
      <c r="AJ31" s="6"/>
    </row>
    <row r="32" spans="1:36" ht="12.75">
      <c r="A32" s="16">
        <f>IF(G31="","",IF(MONTH(G31+1)&lt;&gt;MONTH(G31),"",G31+1))</f>
        <v>43919</v>
      </c>
      <c r="B32" s="17">
        <f t="shared" si="9"/>
        <v>43920</v>
      </c>
      <c r="C32" s="74">
        <f t="shared" si="9"/>
        <v>43921</v>
      </c>
      <c r="D32" s="17">
        <f t="shared" si="9"/>
      </c>
      <c r="E32" s="17">
        <f t="shared" si="9"/>
      </c>
      <c r="F32" s="17">
        <f t="shared" si="9"/>
      </c>
      <c r="G32" s="18">
        <f t="shared" si="9"/>
      </c>
      <c r="H32" s="2"/>
      <c r="I32" s="16">
        <f>IF(O31="","",IF(MONTH(O31+1)&lt;&gt;MONTH(O31),"",O31+1))</f>
        <v>43947</v>
      </c>
      <c r="J32" s="17">
        <f t="shared" si="10"/>
        <v>43948</v>
      </c>
      <c r="K32" s="74">
        <f t="shared" si="10"/>
        <v>43949</v>
      </c>
      <c r="L32" s="17">
        <f t="shared" si="10"/>
        <v>43950</v>
      </c>
      <c r="M32" s="17">
        <f t="shared" si="10"/>
        <v>43951</v>
      </c>
      <c r="N32" s="17">
        <f t="shared" si="10"/>
      </c>
      <c r="O32" s="18">
        <f t="shared" si="10"/>
      </c>
      <c r="P32" s="2"/>
      <c r="Q32" s="16">
        <f>IF(W31="","",IF(MONTH(W31+1)&lt;&gt;MONTH(W31),"",W31+1))</f>
        <v>43975</v>
      </c>
      <c r="R32" s="17">
        <f t="shared" si="11"/>
        <v>43976</v>
      </c>
      <c r="S32" s="17">
        <f t="shared" si="11"/>
        <v>43977</v>
      </c>
      <c r="T32" s="17">
        <f t="shared" si="11"/>
        <v>43978</v>
      </c>
      <c r="U32" s="17">
        <f t="shared" si="11"/>
        <v>43979</v>
      </c>
      <c r="V32" s="17">
        <f t="shared" si="11"/>
        <v>43980</v>
      </c>
      <c r="W32" s="18">
        <f t="shared" si="11"/>
        <v>43981</v>
      </c>
      <c r="Y32" s="16">
        <f>IF(AE31="","",IF(MONTH(AE31+1)&lt;&gt;MONTH(AE31),"",AE31+1))</f>
        <v>44010</v>
      </c>
      <c r="Z32" s="17">
        <f t="shared" si="12"/>
        <v>44011</v>
      </c>
      <c r="AA32" s="17">
        <f t="shared" si="12"/>
        <v>44012</v>
      </c>
      <c r="AB32" s="17">
        <f t="shared" si="12"/>
      </c>
      <c r="AC32" s="17">
        <f t="shared" si="12"/>
      </c>
      <c r="AD32" s="17">
        <f t="shared" si="12"/>
      </c>
      <c r="AE32" s="18">
        <f t="shared" si="12"/>
      </c>
      <c r="AG32" s="5"/>
      <c r="AH32" s="32"/>
      <c r="AI32" s="33"/>
      <c r="AJ32" s="6"/>
    </row>
    <row r="33" spans="1:36" ht="12.75">
      <c r="A33" s="19">
        <f>IF(G32="","",IF(MONTH(G32+1)&lt;&gt;MONTH(G32),"",G32+1))</f>
      </c>
      <c r="B33" s="20">
        <f t="shared" si="9"/>
      </c>
      <c r="C33" s="20">
        <f t="shared" si="9"/>
      </c>
      <c r="D33" s="20">
        <f t="shared" si="9"/>
      </c>
      <c r="E33" s="20">
        <f t="shared" si="9"/>
      </c>
      <c r="F33" s="20">
        <f t="shared" si="9"/>
      </c>
      <c r="G33" s="21">
        <f t="shared" si="9"/>
      </c>
      <c r="H33" s="2"/>
      <c r="I33" s="19">
        <f>IF(O32="","",IF(MONTH(O32+1)&lt;&gt;MONTH(O32),"",O32+1))</f>
      </c>
      <c r="J33" s="20">
        <f t="shared" si="10"/>
      </c>
      <c r="K33" s="20">
        <f t="shared" si="10"/>
      </c>
      <c r="L33" s="20">
        <f t="shared" si="10"/>
      </c>
      <c r="M33" s="20">
        <f t="shared" si="10"/>
      </c>
      <c r="N33" s="20">
        <f t="shared" si="10"/>
      </c>
      <c r="O33" s="21">
        <f t="shared" si="10"/>
      </c>
      <c r="P33" s="2"/>
      <c r="Q33" s="19">
        <f>IF(W32="","",IF(MONTH(W32+1)&lt;&gt;MONTH(W32),"",W32+1))</f>
        <v>43982</v>
      </c>
      <c r="R33" s="20">
        <f t="shared" si="11"/>
      </c>
      <c r="S33" s="20">
        <f t="shared" si="11"/>
      </c>
      <c r="T33" s="20">
        <f t="shared" si="11"/>
      </c>
      <c r="U33" s="20">
        <f t="shared" si="11"/>
      </c>
      <c r="V33" s="20">
        <f t="shared" si="11"/>
      </c>
      <c r="W33" s="21">
        <f t="shared" si="11"/>
      </c>
      <c r="Y33" s="19">
        <f>IF(AE32="","",IF(MONTH(AE32+1)&lt;&gt;MONTH(AE32),"",AE32+1))</f>
      </c>
      <c r="Z33" s="20">
        <f t="shared" si="12"/>
      </c>
      <c r="AA33" s="20">
        <f t="shared" si="12"/>
      </c>
      <c r="AB33" s="20">
        <f t="shared" si="12"/>
      </c>
      <c r="AC33" s="20">
        <f t="shared" si="12"/>
      </c>
      <c r="AD33" s="20">
        <f t="shared" si="12"/>
      </c>
      <c r="AE33" s="21">
        <f t="shared" si="12"/>
      </c>
      <c r="AG33" s="5"/>
      <c r="AH33" s="32"/>
      <c r="AI33" s="33"/>
      <c r="AJ33" s="6"/>
    </row>
    <row r="34" spans="33:36" ht="12.75">
      <c r="AG34" s="5"/>
      <c r="AH34" s="32"/>
      <c r="AI34" s="33"/>
      <c r="AJ34" s="6"/>
    </row>
    <row r="35" spans="1:36" ht="15.75">
      <c r="A35" s="54">
        <f>DATE(YEAR(Y26+35),MONTH(Y26+35),1)</f>
        <v>44013</v>
      </c>
      <c r="B35" s="55"/>
      <c r="C35" s="55"/>
      <c r="D35" s="55"/>
      <c r="E35" s="55"/>
      <c r="F35" s="55"/>
      <c r="G35" s="56"/>
      <c r="H35" s="8"/>
      <c r="I35" s="54">
        <f>DATE(YEAR(A35+35),MONTH(A35+35),1)</f>
        <v>44044</v>
      </c>
      <c r="J35" s="55"/>
      <c r="K35" s="55"/>
      <c r="L35" s="55"/>
      <c r="M35" s="55"/>
      <c r="N35" s="55"/>
      <c r="O35" s="56"/>
      <c r="P35" s="8"/>
      <c r="Q35" s="54">
        <f>DATE(YEAR(I35+35),MONTH(I35+35),1)</f>
        <v>44075</v>
      </c>
      <c r="R35" s="55"/>
      <c r="S35" s="55"/>
      <c r="T35" s="55"/>
      <c r="U35" s="55"/>
      <c r="V35" s="55"/>
      <c r="W35" s="56"/>
      <c r="Y35" s="54">
        <f>DATE(YEAR(Q35+35),MONTH(Q35+35),1)</f>
        <v>44105</v>
      </c>
      <c r="Z35" s="55"/>
      <c r="AA35" s="55"/>
      <c r="AB35" s="55"/>
      <c r="AC35" s="55"/>
      <c r="AD35" s="55"/>
      <c r="AE35" s="56"/>
      <c r="AG35" s="5"/>
      <c r="AH35" s="32"/>
      <c r="AI35" s="33"/>
      <c r="AJ35" s="6"/>
    </row>
    <row r="36" spans="1:36" ht="12.75">
      <c r="A36" s="24" t="str">
        <f>CHOOSE(1+MOD(startday+1-2,7),"Su","M","Tu","W","Th","F","Sa")</f>
        <v>Su</v>
      </c>
      <c r="B36" s="25" t="str">
        <f>CHOOSE(1+MOD(startday+2-2,7),"Su","M","Tu","W","Th","F","Sa")</f>
        <v>M</v>
      </c>
      <c r="C36" s="25" t="str">
        <f>CHOOSE(1+MOD(startday+3-2,7),"Su","M","Tu","W","Th","F","Sa")</f>
        <v>Tu</v>
      </c>
      <c r="D36" s="25" t="str">
        <f>CHOOSE(1+MOD(startday+4-2,7),"Su","M","Tu","W","Th","F","Sa")</f>
        <v>W</v>
      </c>
      <c r="E36" s="25" t="str">
        <f>CHOOSE(1+MOD(startday+5-2,7),"Su","M","Tu","W","Th","F","Sa")</f>
        <v>Th</v>
      </c>
      <c r="F36" s="25" t="str">
        <f>CHOOSE(1+MOD(startday+6-2,7),"Su","M","Tu","W","Th","F","Sa")</f>
        <v>F</v>
      </c>
      <c r="G36" s="26" t="str">
        <f>CHOOSE(1+MOD(startday+7-2,7),"Su","M","Tu","W","Th","F","Sa")</f>
        <v>Sa</v>
      </c>
      <c r="H36" s="2"/>
      <c r="I36" s="24" t="str">
        <f>CHOOSE(1+MOD(startday+1-2,7),"Su","M","Tu","W","Th","F","Sa")</f>
        <v>Su</v>
      </c>
      <c r="J36" s="25" t="str">
        <f>CHOOSE(1+MOD(startday+2-2,7),"Su","M","Tu","W","Th","F","Sa")</f>
        <v>M</v>
      </c>
      <c r="K36" s="25" t="str">
        <f>CHOOSE(1+MOD(startday+3-2,7),"Su","M","Tu","W","Th","F","Sa")</f>
        <v>Tu</v>
      </c>
      <c r="L36" s="25" t="str">
        <f>CHOOSE(1+MOD(startday+4-2,7),"Su","M","Tu","W","Th","F","Sa")</f>
        <v>W</v>
      </c>
      <c r="M36" s="25" t="str">
        <f>CHOOSE(1+MOD(startday+5-2,7),"Su","M","Tu","W","Th","F","Sa")</f>
        <v>Th</v>
      </c>
      <c r="N36" s="25" t="str">
        <f>CHOOSE(1+MOD(startday+6-2,7),"Su","M","Tu","W","Th","F","Sa")</f>
        <v>F</v>
      </c>
      <c r="O36" s="26" t="str">
        <f>CHOOSE(1+MOD(startday+7-2,7),"Su","M","Tu","W","Th","F","Sa")</f>
        <v>Sa</v>
      </c>
      <c r="P36" s="2"/>
      <c r="Q36" s="24" t="str">
        <f>CHOOSE(1+MOD(startday+1-2,7),"Su","M","Tu","W","Th","F","Sa")</f>
        <v>Su</v>
      </c>
      <c r="R36" s="25" t="str">
        <f>CHOOSE(1+MOD(startday+2-2,7),"Su","M","Tu","W","Th","F","Sa")</f>
        <v>M</v>
      </c>
      <c r="S36" s="25" t="str">
        <f>CHOOSE(1+MOD(startday+3-2,7),"Su","M","Tu","W","Th","F","Sa")</f>
        <v>Tu</v>
      </c>
      <c r="T36" s="25" t="str">
        <f>CHOOSE(1+MOD(startday+4-2,7),"Su","M","Tu","W","Th","F","Sa")</f>
        <v>W</v>
      </c>
      <c r="U36" s="25" t="str">
        <f>CHOOSE(1+MOD(startday+5-2,7),"Su","M","Tu","W","Th","F","Sa")</f>
        <v>Th</v>
      </c>
      <c r="V36" s="25" t="str">
        <f>CHOOSE(1+MOD(startday+6-2,7),"Su","M","Tu","W","Th","F","Sa")</f>
        <v>F</v>
      </c>
      <c r="W36" s="26" t="str">
        <f>CHOOSE(1+MOD(startday+7-2,7),"Su","M","Tu","W","Th","F","Sa")</f>
        <v>Sa</v>
      </c>
      <c r="Y36" s="24" t="str">
        <f>CHOOSE(1+MOD(startday+1-2,7),"Su","M","Tu","W","Th","F","Sa")</f>
        <v>Su</v>
      </c>
      <c r="Z36" s="25" t="str">
        <f>CHOOSE(1+MOD(startday+2-2,7),"Su","M","Tu","W","Th","F","Sa")</f>
        <v>M</v>
      </c>
      <c r="AA36" s="25" t="str">
        <f>CHOOSE(1+MOD(startday+3-2,7),"Su","M","Tu","W","Th","F","Sa")</f>
        <v>Tu</v>
      </c>
      <c r="AB36" s="25" t="str">
        <f>CHOOSE(1+MOD(startday+4-2,7),"Su","M","Tu","W","Th","F","Sa")</f>
        <v>W</v>
      </c>
      <c r="AC36" s="25" t="str">
        <f>CHOOSE(1+MOD(startday+5-2,7),"Su","M","Tu","W","Th","F","Sa")</f>
        <v>Th</v>
      </c>
      <c r="AD36" s="25" t="str">
        <f>CHOOSE(1+MOD(startday+6-2,7),"Su","M","Tu","W","Th","F","Sa")</f>
        <v>F</v>
      </c>
      <c r="AE36" s="26" t="str">
        <f>CHOOSE(1+MOD(startday+7-2,7),"Su","M","Tu","W","Th","F","Sa")</f>
        <v>Sa</v>
      </c>
      <c r="AG36" s="5"/>
      <c r="AH36" s="32"/>
      <c r="AI36" s="33"/>
      <c r="AJ36" s="6"/>
    </row>
    <row r="37" spans="1:36" ht="12.75">
      <c r="A37" s="16">
        <f>IF(WEEKDAY(A35,1)=startday,A35,"")</f>
      </c>
      <c r="B37" s="17">
        <f>IF(A37="",IF(WEEKDAY(A35,1)=MOD(startday,7)+1,A35,""),A37+1)</f>
      </c>
      <c r="C37" s="17">
        <f>IF(B37="",IF(WEEKDAY(A35,1)=MOD(startday+1,7)+1,A35,""),B37+1)</f>
      </c>
      <c r="D37" s="17">
        <f>IF(C37="",IF(WEEKDAY(A35,1)=MOD(startday+2,7)+1,A35,""),C37+1)</f>
        <v>44013</v>
      </c>
      <c r="E37" s="17">
        <f>IF(D37="",IF(WEEKDAY(A35,1)=MOD(startday+3,7)+1,A35,""),D37+1)</f>
        <v>44014</v>
      </c>
      <c r="F37" s="17">
        <f>IF(E37="",IF(WEEKDAY(A35,1)=MOD(startday+4,7)+1,A35,""),E37+1)</f>
        <v>44015</v>
      </c>
      <c r="G37" s="18">
        <f>IF(F37="",IF(WEEKDAY(A35,1)=MOD(startday+5,7)+1,A35,""),F37+1)</f>
        <v>44016</v>
      </c>
      <c r="H37" s="2"/>
      <c r="I37" s="16">
        <f>IF(WEEKDAY(I35,1)=startday,I35,"")</f>
      </c>
      <c r="J37" s="17">
        <f>IF(I37="",IF(WEEKDAY(I35,1)=MOD(startday,7)+1,I35,""),I37+1)</f>
      </c>
      <c r="K37" s="17">
        <f>IF(J37="",IF(WEEKDAY(I35,1)=MOD(startday+1,7)+1,I35,""),J37+1)</f>
      </c>
      <c r="L37" s="17">
        <f>IF(K37="",IF(WEEKDAY(I35,1)=MOD(startday+2,7)+1,I35,""),K37+1)</f>
      </c>
      <c r="M37" s="17">
        <f>IF(L37="",IF(WEEKDAY(I35,1)=MOD(startday+3,7)+1,I35,""),L37+1)</f>
      </c>
      <c r="N37" s="17">
        <f>IF(M37="",IF(WEEKDAY(I35,1)=MOD(startday+4,7)+1,I35,""),M37+1)</f>
      </c>
      <c r="O37" s="18">
        <f>IF(N37="",IF(WEEKDAY(I35,1)=MOD(startday+5,7)+1,I35,""),N37+1)</f>
        <v>44044</v>
      </c>
      <c r="P37" s="2"/>
      <c r="Q37" s="16">
        <f>IF(WEEKDAY(Q35,1)=startday,Q35,"")</f>
      </c>
      <c r="R37" s="17">
        <f>IF(Q37="",IF(WEEKDAY(Q35,1)=MOD(startday,7)+1,Q35,""),Q37+1)</f>
      </c>
      <c r="S37" s="17">
        <f>IF(R37="",IF(WEEKDAY(Q35,1)=MOD(startday+1,7)+1,Q35,""),R37+1)</f>
        <v>44075</v>
      </c>
      <c r="T37" s="17">
        <f>IF(S37="",IF(WEEKDAY(Q35,1)=MOD(startday+2,7)+1,Q35,""),S37+1)</f>
        <v>44076</v>
      </c>
      <c r="U37" s="17">
        <f>IF(T37="",IF(WEEKDAY(Q35,1)=MOD(startday+3,7)+1,Q35,""),T37+1)</f>
        <v>44077</v>
      </c>
      <c r="V37" s="17">
        <f>IF(U37="",IF(WEEKDAY(Q35,1)=MOD(startday+4,7)+1,Q35,""),U37+1)</f>
        <v>44078</v>
      </c>
      <c r="W37" s="18">
        <f>IF(V37="",IF(WEEKDAY(Q35,1)=MOD(startday+5,7)+1,Q35,""),V37+1)</f>
        <v>44079</v>
      </c>
      <c r="Y37" s="16">
        <f>IF(WEEKDAY(Y35,1)=startday,Y35,"")</f>
      </c>
      <c r="Z37" s="17">
        <f>IF(Y37="",IF(WEEKDAY(Y35,1)=MOD(startday,7)+1,Y35,""),Y37+1)</f>
      </c>
      <c r="AA37" s="17">
        <f>IF(Z37="",IF(WEEKDAY(Y35,1)=MOD(startday+1,7)+1,Y35,""),Z37+1)</f>
      </c>
      <c r="AB37" s="17">
        <f>IF(AA37="",IF(WEEKDAY(Y35,1)=MOD(startday+2,7)+1,Y35,""),AA37+1)</f>
      </c>
      <c r="AC37" s="17">
        <f>IF(AB37="",IF(WEEKDAY(Y35,1)=MOD(startday+3,7)+1,Y35,""),AB37+1)</f>
        <v>44105</v>
      </c>
      <c r="AD37" s="17">
        <f>IF(AC37="",IF(WEEKDAY(Y35,1)=MOD(startday+4,7)+1,Y35,""),AC37+1)</f>
        <v>44106</v>
      </c>
      <c r="AE37" s="18">
        <f>IF(AD37="",IF(WEEKDAY(Y35,1)=MOD(startday+5,7)+1,Y35,""),AD37+1)</f>
        <v>44107</v>
      </c>
      <c r="AG37" s="5"/>
      <c r="AH37" s="32"/>
      <c r="AI37" s="33"/>
      <c r="AJ37" s="6"/>
    </row>
    <row r="38" spans="1:36" ht="12.75">
      <c r="A38" s="16">
        <f>IF(G37="","",IF(MONTH(G37+1)&lt;&gt;MONTH(G37),"",G37+1))</f>
        <v>44017</v>
      </c>
      <c r="B38" s="17">
        <f aca="true" t="shared" si="13" ref="B38:G42">IF(A38="","",IF(MONTH(A38+1)&lt;&gt;MONTH(A38),"",A38+1))</f>
        <v>44018</v>
      </c>
      <c r="C38" s="17">
        <f t="shared" si="13"/>
        <v>44019</v>
      </c>
      <c r="D38" s="17">
        <f t="shared" si="13"/>
        <v>44020</v>
      </c>
      <c r="E38" s="17">
        <f t="shared" si="13"/>
        <v>44021</v>
      </c>
      <c r="F38" s="17">
        <f t="shared" si="13"/>
        <v>44022</v>
      </c>
      <c r="G38" s="18">
        <f t="shared" si="13"/>
        <v>44023</v>
      </c>
      <c r="H38" s="2"/>
      <c r="I38" s="16">
        <f>IF(O37="","",IF(MONTH(O37+1)&lt;&gt;MONTH(O37),"",O37+1))</f>
        <v>44045</v>
      </c>
      <c r="J38" s="17">
        <f aca="true" t="shared" si="14" ref="J38:O42">IF(I38="","",IF(MONTH(I38+1)&lt;&gt;MONTH(I38),"",I38+1))</f>
        <v>44046</v>
      </c>
      <c r="K38" s="17">
        <f t="shared" si="14"/>
        <v>44047</v>
      </c>
      <c r="L38" s="17">
        <f t="shared" si="14"/>
        <v>44048</v>
      </c>
      <c r="M38" s="17">
        <f t="shared" si="14"/>
        <v>44049</v>
      </c>
      <c r="N38" s="17">
        <f t="shared" si="14"/>
        <v>44050</v>
      </c>
      <c r="O38" s="18">
        <f t="shared" si="14"/>
        <v>44051</v>
      </c>
      <c r="P38" s="2"/>
      <c r="Q38" s="16">
        <f>IF(W37="","",IF(MONTH(W37+1)&lt;&gt;MONTH(W37),"",W37+1))</f>
        <v>44080</v>
      </c>
      <c r="R38" s="17">
        <f aca="true" t="shared" si="15" ref="R38:W42">IF(Q38="","",IF(MONTH(Q38+1)&lt;&gt;MONTH(Q38),"",Q38+1))</f>
        <v>44081</v>
      </c>
      <c r="S38" s="17">
        <f t="shared" si="15"/>
        <v>44082</v>
      </c>
      <c r="T38" s="17">
        <f t="shared" si="15"/>
        <v>44083</v>
      </c>
      <c r="U38" s="17">
        <f t="shared" si="15"/>
        <v>44084</v>
      </c>
      <c r="V38" s="17">
        <f t="shared" si="15"/>
        <v>44085</v>
      </c>
      <c r="W38" s="18">
        <f t="shared" si="15"/>
        <v>44086</v>
      </c>
      <c r="Y38" s="16">
        <f>IF(AE37="","",IF(MONTH(AE37+1)&lt;&gt;MONTH(AE37),"",AE37+1))</f>
        <v>44108</v>
      </c>
      <c r="Z38" s="17">
        <f aca="true" t="shared" si="16" ref="Z38:AE42">IF(Y38="","",IF(MONTH(Y38+1)&lt;&gt;MONTH(Y38),"",Y38+1))</f>
        <v>44109</v>
      </c>
      <c r="AA38" s="17">
        <f t="shared" si="16"/>
        <v>44110</v>
      </c>
      <c r="AB38" s="17">
        <f t="shared" si="16"/>
        <v>44111</v>
      </c>
      <c r="AC38" s="17">
        <f t="shared" si="16"/>
        <v>44112</v>
      </c>
      <c r="AD38" s="17">
        <f t="shared" si="16"/>
        <v>44113</v>
      </c>
      <c r="AE38" s="18">
        <f t="shared" si="16"/>
        <v>44114</v>
      </c>
      <c r="AG38" s="5"/>
      <c r="AH38" s="32"/>
      <c r="AI38" s="33"/>
      <c r="AJ38" s="6"/>
    </row>
    <row r="39" spans="1:36" ht="12.75">
      <c r="A39" s="16">
        <f>IF(G38="","",IF(MONTH(G38+1)&lt;&gt;MONTH(G38),"",G38+1))</f>
        <v>44024</v>
      </c>
      <c r="B39" s="17">
        <f t="shared" si="13"/>
        <v>44025</v>
      </c>
      <c r="C39" s="17">
        <f t="shared" si="13"/>
        <v>44026</v>
      </c>
      <c r="D39" s="17">
        <f t="shared" si="13"/>
        <v>44027</v>
      </c>
      <c r="E39" s="17">
        <f t="shared" si="13"/>
        <v>44028</v>
      </c>
      <c r="F39" s="17">
        <f t="shared" si="13"/>
        <v>44029</v>
      </c>
      <c r="G39" s="18">
        <f t="shared" si="13"/>
        <v>44030</v>
      </c>
      <c r="H39" s="2"/>
      <c r="I39" s="16">
        <f>IF(O38="","",IF(MONTH(O38+1)&lt;&gt;MONTH(O38),"",O38+1))</f>
        <v>44052</v>
      </c>
      <c r="J39" s="17">
        <f t="shared" si="14"/>
        <v>44053</v>
      </c>
      <c r="K39" s="17">
        <f t="shared" si="14"/>
        <v>44054</v>
      </c>
      <c r="L39" s="17">
        <f t="shared" si="14"/>
        <v>44055</v>
      </c>
      <c r="M39" s="17">
        <f t="shared" si="14"/>
        <v>44056</v>
      </c>
      <c r="N39" s="17">
        <f t="shared" si="14"/>
        <v>44057</v>
      </c>
      <c r="O39" s="18">
        <f t="shared" si="14"/>
        <v>44058</v>
      </c>
      <c r="P39" s="2"/>
      <c r="Q39" s="16">
        <f>IF(W38="","",IF(MONTH(W38+1)&lt;&gt;MONTH(W38),"",W38+1))</f>
        <v>44087</v>
      </c>
      <c r="R39" s="17">
        <f t="shared" si="15"/>
        <v>44088</v>
      </c>
      <c r="S39" s="17">
        <f t="shared" si="15"/>
        <v>44089</v>
      </c>
      <c r="T39" s="17">
        <f t="shared" si="15"/>
        <v>44090</v>
      </c>
      <c r="U39" s="17">
        <f t="shared" si="15"/>
        <v>44091</v>
      </c>
      <c r="V39" s="17">
        <f t="shared" si="15"/>
        <v>44092</v>
      </c>
      <c r="W39" s="18">
        <f t="shared" si="15"/>
        <v>44093</v>
      </c>
      <c r="Y39" s="16">
        <f>IF(AE38="","",IF(MONTH(AE38+1)&lt;&gt;MONTH(AE38),"",AE38+1))</f>
        <v>44115</v>
      </c>
      <c r="Z39" s="17">
        <f t="shared" si="16"/>
        <v>44116</v>
      </c>
      <c r="AA39" s="17">
        <f t="shared" si="16"/>
        <v>44117</v>
      </c>
      <c r="AB39" s="17">
        <f t="shared" si="16"/>
        <v>44118</v>
      </c>
      <c r="AC39" s="17">
        <f t="shared" si="16"/>
        <v>44119</v>
      </c>
      <c r="AD39" s="17">
        <f t="shared" si="16"/>
        <v>44120</v>
      </c>
      <c r="AE39" s="18">
        <f t="shared" si="16"/>
        <v>44121</v>
      </c>
      <c r="AG39" s="5"/>
      <c r="AH39" s="32"/>
      <c r="AI39" s="33"/>
      <c r="AJ39" s="6"/>
    </row>
    <row r="40" spans="1:36" ht="12.75">
      <c r="A40" s="16">
        <f>IF(G39="","",IF(MONTH(G39+1)&lt;&gt;MONTH(G39),"",G39+1))</f>
        <v>44031</v>
      </c>
      <c r="B40" s="17">
        <f t="shared" si="13"/>
        <v>44032</v>
      </c>
      <c r="C40" s="17">
        <f t="shared" si="13"/>
        <v>44033</v>
      </c>
      <c r="D40" s="17">
        <f t="shared" si="13"/>
        <v>44034</v>
      </c>
      <c r="E40" s="17">
        <f t="shared" si="13"/>
        <v>44035</v>
      </c>
      <c r="F40" s="17">
        <f t="shared" si="13"/>
        <v>44036</v>
      </c>
      <c r="G40" s="18">
        <f t="shared" si="13"/>
        <v>44037</v>
      </c>
      <c r="H40" s="2"/>
      <c r="I40" s="16">
        <f>IF(O39="","",IF(MONTH(O39+1)&lt;&gt;MONTH(O39),"",O39+1))</f>
        <v>44059</v>
      </c>
      <c r="J40" s="17">
        <f t="shared" si="14"/>
        <v>44060</v>
      </c>
      <c r="K40" s="17">
        <f t="shared" si="14"/>
        <v>44061</v>
      </c>
      <c r="L40" s="17">
        <f t="shared" si="14"/>
        <v>44062</v>
      </c>
      <c r="M40" s="17">
        <f t="shared" si="14"/>
        <v>44063</v>
      </c>
      <c r="N40" s="17">
        <f t="shared" si="14"/>
        <v>44064</v>
      </c>
      <c r="O40" s="18">
        <f t="shared" si="14"/>
        <v>44065</v>
      </c>
      <c r="P40" s="2"/>
      <c r="Q40" s="16">
        <f>IF(W39="","",IF(MONTH(W39+1)&lt;&gt;MONTH(W39),"",W39+1))</f>
        <v>44094</v>
      </c>
      <c r="R40" s="17">
        <f t="shared" si="15"/>
        <v>44095</v>
      </c>
      <c r="S40" s="17">
        <f t="shared" si="15"/>
        <v>44096</v>
      </c>
      <c r="T40" s="17">
        <f t="shared" si="15"/>
        <v>44097</v>
      </c>
      <c r="U40" s="17">
        <f t="shared" si="15"/>
        <v>44098</v>
      </c>
      <c r="V40" s="17">
        <f t="shared" si="15"/>
        <v>44099</v>
      </c>
      <c r="W40" s="18">
        <f t="shared" si="15"/>
        <v>44100</v>
      </c>
      <c r="Y40" s="16">
        <f>IF(AE39="","",IF(MONTH(AE39+1)&lt;&gt;MONTH(AE39),"",AE39+1))</f>
        <v>44122</v>
      </c>
      <c r="Z40" s="17">
        <f t="shared" si="16"/>
        <v>44123</v>
      </c>
      <c r="AA40" s="17">
        <f t="shared" si="16"/>
        <v>44124</v>
      </c>
      <c r="AB40" s="17">
        <f t="shared" si="16"/>
        <v>44125</v>
      </c>
      <c r="AC40" s="17">
        <f t="shared" si="16"/>
        <v>44126</v>
      </c>
      <c r="AD40" s="17">
        <f t="shared" si="16"/>
        <v>44127</v>
      </c>
      <c r="AE40" s="18">
        <f t="shared" si="16"/>
        <v>44128</v>
      </c>
      <c r="AG40" s="5"/>
      <c r="AH40" s="32"/>
      <c r="AI40" s="33"/>
      <c r="AJ40" s="6"/>
    </row>
    <row r="41" spans="1:36" ht="12.75">
      <c r="A41" s="16">
        <f>IF(G40="","",IF(MONTH(G40+1)&lt;&gt;MONTH(G40),"",G40+1))</f>
        <v>44038</v>
      </c>
      <c r="B41" s="17">
        <f t="shared" si="13"/>
        <v>44039</v>
      </c>
      <c r="C41" s="17">
        <f t="shared" si="13"/>
        <v>44040</v>
      </c>
      <c r="D41" s="17">
        <f t="shared" si="13"/>
        <v>44041</v>
      </c>
      <c r="E41" s="17">
        <f t="shared" si="13"/>
        <v>44042</v>
      </c>
      <c r="F41" s="17">
        <f t="shared" si="13"/>
        <v>44043</v>
      </c>
      <c r="G41" s="18">
        <f t="shared" si="13"/>
      </c>
      <c r="H41" s="2"/>
      <c r="I41" s="16">
        <f>IF(O40="","",IF(MONTH(O40+1)&lt;&gt;MONTH(O40),"",O40+1))</f>
        <v>44066</v>
      </c>
      <c r="J41" s="17">
        <f t="shared" si="14"/>
        <v>44067</v>
      </c>
      <c r="K41" s="17">
        <f t="shared" si="14"/>
        <v>44068</v>
      </c>
      <c r="L41" s="17">
        <f t="shared" si="14"/>
        <v>44069</v>
      </c>
      <c r="M41" s="17">
        <f t="shared" si="14"/>
        <v>44070</v>
      </c>
      <c r="N41" s="17">
        <f t="shared" si="14"/>
        <v>44071</v>
      </c>
      <c r="O41" s="18">
        <f t="shared" si="14"/>
        <v>44072</v>
      </c>
      <c r="P41" s="2"/>
      <c r="Q41" s="16">
        <f>IF(W40="","",IF(MONTH(W40+1)&lt;&gt;MONTH(W40),"",W40+1))</f>
        <v>44101</v>
      </c>
      <c r="R41" s="17">
        <f t="shared" si="15"/>
        <v>44102</v>
      </c>
      <c r="S41" s="17">
        <f t="shared" si="15"/>
        <v>44103</v>
      </c>
      <c r="T41" s="17">
        <f t="shared" si="15"/>
        <v>44104</v>
      </c>
      <c r="U41" s="17">
        <f t="shared" si="15"/>
      </c>
      <c r="V41" s="17">
        <f t="shared" si="15"/>
      </c>
      <c r="W41" s="18">
        <f t="shared" si="15"/>
      </c>
      <c r="Y41" s="16">
        <f>IF(AE40="","",IF(MONTH(AE40+1)&lt;&gt;MONTH(AE40),"",AE40+1))</f>
        <v>44129</v>
      </c>
      <c r="Z41" s="17">
        <f t="shared" si="16"/>
        <v>44130</v>
      </c>
      <c r="AA41" s="17">
        <f t="shared" si="16"/>
        <v>44131</v>
      </c>
      <c r="AB41" s="17">
        <f t="shared" si="16"/>
        <v>44132</v>
      </c>
      <c r="AC41" s="17">
        <f t="shared" si="16"/>
        <v>44133</v>
      </c>
      <c r="AD41" s="17">
        <f t="shared" si="16"/>
        <v>44134</v>
      </c>
      <c r="AE41" s="18">
        <f t="shared" si="16"/>
        <v>44135</v>
      </c>
      <c r="AG41" s="5"/>
      <c r="AH41" s="53"/>
      <c r="AI41" s="53"/>
      <c r="AJ41" s="6"/>
    </row>
    <row r="42" spans="1:36" ht="12.75">
      <c r="A42" s="19">
        <f>IF(G41="","",IF(MONTH(G41+1)&lt;&gt;MONTH(G41),"",G41+1))</f>
      </c>
      <c r="B42" s="20">
        <f t="shared" si="13"/>
      </c>
      <c r="C42" s="20">
        <f t="shared" si="13"/>
      </c>
      <c r="D42" s="20">
        <f t="shared" si="13"/>
      </c>
      <c r="E42" s="20">
        <f t="shared" si="13"/>
      </c>
      <c r="F42" s="20">
        <f t="shared" si="13"/>
      </c>
      <c r="G42" s="21">
        <f t="shared" si="13"/>
      </c>
      <c r="H42" s="2"/>
      <c r="I42" s="19">
        <f>IF(O41="","",IF(MONTH(O41+1)&lt;&gt;MONTH(O41),"",O41+1))</f>
        <v>44073</v>
      </c>
      <c r="J42" s="20">
        <f t="shared" si="14"/>
        <v>44074</v>
      </c>
      <c r="K42" s="20">
        <f t="shared" si="14"/>
      </c>
      <c r="L42" s="20">
        <f t="shared" si="14"/>
      </c>
      <c r="M42" s="20">
        <f t="shared" si="14"/>
      </c>
      <c r="N42" s="20">
        <f t="shared" si="14"/>
      </c>
      <c r="O42" s="21">
        <f t="shared" si="14"/>
      </c>
      <c r="P42" s="2"/>
      <c r="Q42" s="19">
        <f>IF(W41="","",IF(MONTH(W41+1)&lt;&gt;MONTH(W41),"",W41+1))</f>
      </c>
      <c r="R42" s="20">
        <f t="shared" si="15"/>
      </c>
      <c r="S42" s="20">
        <f t="shared" si="15"/>
      </c>
      <c r="T42" s="20">
        <f t="shared" si="15"/>
      </c>
      <c r="U42" s="20">
        <f t="shared" si="15"/>
      </c>
      <c r="V42" s="20">
        <f t="shared" si="15"/>
      </c>
      <c r="W42" s="21">
        <f t="shared" si="15"/>
      </c>
      <c r="Y42" s="19">
        <f>IF(AE41="","",IF(MONTH(AE41+1)&lt;&gt;MONTH(AE41),"",AE41+1))</f>
      </c>
      <c r="Z42" s="20">
        <f t="shared" si="16"/>
      </c>
      <c r="AA42" s="20">
        <f t="shared" si="16"/>
      </c>
      <c r="AB42" s="20">
        <f t="shared" si="16"/>
      </c>
      <c r="AC42" s="20">
        <f t="shared" si="16"/>
      </c>
      <c r="AD42" s="20">
        <f t="shared" si="16"/>
      </c>
      <c r="AE42" s="21">
        <f t="shared" si="16"/>
      </c>
      <c r="AG42" s="58"/>
      <c r="AH42" s="59"/>
      <c r="AI42" s="59"/>
      <c r="AJ42" s="60"/>
    </row>
    <row r="43" spans="33:36" ht="12.75">
      <c r="AG43" s="1"/>
      <c r="AH43" s="1"/>
      <c r="AJ43" s="1"/>
    </row>
    <row r="44" spans="33:36" ht="12.75">
      <c r="AG44" s="1"/>
      <c r="AH44" s="1"/>
      <c r="AJ44" s="1"/>
    </row>
  </sheetData>
  <sheetProtection/>
  <mergeCells count="26">
    <mergeCell ref="AG7:AJ7"/>
    <mergeCell ref="A8:G8"/>
    <mergeCell ref="Y8:AE8"/>
    <mergeCell ref="A17:G17"/>
    <mergeCell ref="I8:W9"/>
    <mergeCell ref="I17:O17"/>
    <mergeCell ref="Q17:W17"/>
    <mergeCell ref="I7:W7"/>
    <mergeCell ref="AG42:AJ42"/>
    <mergeCell ref="AI2:AJ2"/>
    <mergeCell ref="A4:C4"/>
    <mergeCell ref="E4:G4"/>
    <mergeCell ref="I4:K4"/>
    <mergeCell ref="E3:G3"/>
    <mergeCell ref="A3:C3"/>
    <mergeCell ref="A6:AE6"/>
    <mergeCell ref="Y17:AE17"/>
    <mergeCell ref="AH41:AI41"/>
    <mergeCell ref="A35:G35"/>
    <mergeCell ref="I35:O35"/>
    <mergeCell ref="Q35:W35"/>
    <mergeCell ref="Y35:AE35"/>
    <mergeCell ref="A26:G26"/>
    <mergeCell ref="I26:O26"/>
    <mergeCell ref="Q26:W26"/>
    <mergeCell ref="Y26:AE26"/>
  </mergeCells>
  <conditionalFormatting sqref="A10:G15 I37:O42 Q37:W42 Y10:AE15 A19:G24 I19:O24 Q19:W24 Y19:AE24 A28:G33 I28:O33 Q28:W33 Y28:AE33 A37:G42 Y37:AE42">
    <cfRule type="cellIs" priority="2" dxfId="1" operator="equal" stopIfTrue="1">
      <formula>""</formula>
    </cfRule>
  </conditionalFormatting>
  <conditionalFormatting sqref="A10:G15 Y10:AE15 A19:G24 I19:O24 Q19:W24 Y19:AE24 A28:G33 I28:O33 Q28:W33 Y28:AE33 A37:G42 I37:O42 Q37:W42 Y37:AE42">
    <cfRule type="expression" priority="1" dxfId="0" stopIfTrue="1">
      <formula>AND(A10&lt;&gt;"",NOT(ISERROR(MATCH(A10,$AH$9:$AH$40,0))))</formula>
    </cfRule>
  </conditionalFormatting>
  <printOptions horizontalCentered="1"/>
  <pageMargins left="0.5" right="0.5" top="0.5" bottom="0.5" header="0.5" footer="0.5"/>
  <pageSetup fitToHeight="1" fitToWidth="1" horizontalDpi="600" verticalDpi="600" orientation="landscape"/>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subject/>
  <dc:creator>Vertex42.com</dc:creator>
  <cp:keywords/>
  <dc:description>(c) 2007-2018 Vertex42 LLC. All rights reserved.</dc:description>
  <cp:lastModifiedBy>Microsoft Office User</cp:lastModifiedBy>
  <cp:lastPrinted>2016-10-17T22:30:36Z</cp:lastPrinted>
  <dcterms:created xsi:type="dcterms:W3CDTF">2004-08-16T18:44:14Z</dcterms:created>
  <dcterms:modified xsi:type="dcterms:W3CDTF">2019-09-23T15:48:11Z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